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melis\OneDrive\Documents\CCS\2024\"/>
    </mc:Choice>
  </mc:AlternateContent>
  <xr:revisionPtr revIDLastSave="0" documentId="13_ncr:1_{2FD2ED82-04EE-40ED-9F3B-0CE7481FFFDC}" xr6:coauthVersionLast="47" xr6:coauthVersionMax="47" xr10:uidLastSave="{00000000-0000-0000-0000-000000000000}"/>
  <bookViews>
    <workbookView xWindow="-108" yWindow="-108" windowWidth="23256" windowHeight="12456" tabRatio="940" activeTab="2" xr2:uid="{00000000-000D-0000-FFFF-FFFF00000000}"/>
  </bookViews>
  <sheets>
    <sheet name="Cover" sheetId="6" r:id="rId1"/>
    <sheet name="Instructions" sheetId="4" r:id="rId2"/>
    <sheet name="Organization Information" sheetId="1" r:id="rId3"/>
    <sheet name="Benefits Information" sheetId="15" r:id="rId4"/>
    <sheet name="Main Campus Positions" sheetId="13" r:id="rId5"/>
    <sheet name="Survey Job Descriptions" sheetId="7" r:id="rId6"/>
    <sheet name="Ministry Descriptions" sheetId="12" r:id="rId7"/>
    <sheet name="Main Campus Org Chart (Example)" sheetId="17" r:id="rId8"/>
    <sheet name="Sheet1" sheetId="14" state="hidden" r:id="rId9"/>
  </sheets>
  <externalReferences>
    <externalReference r:id="rId10"/>
  </externalReferences>
  <definedNames>
    <definedName name="_xlnm._FilterDatabase" localSheetId="4" hidden="1">'Main Campus Positions'!$B$1:$B$267</definedName>
    <definedName name="E_NE" localSheetId="3">#REF!</definedName>
    <definedName name="E_NE" localSheetId="4">'Main Campus Positions'!#REF!</definedName>
    <definedName name="E_NE" localSheetId="6">'[1]Positional Data'!#REF!</definedName>
    <definedName name="E_NE" localSheetId="5">'[1]Positional Data'!#REF!</definedName>
    <definedName name="E_NE">#REF!</definedName>
    <definedName name="Equal" localSheetId="3">#REF!</definedName>
    <definedName name="Equal" localSheetId="4">'Main Campus Positions'!#REF!</definedName>
    <definedName name="Equal" localSheetId="6">'[1]Positional Data'!#REF!</definedName>
    <definedName name="Equal" localSheetId="5">'[1]Positional Data'!#REF!</definedName>
    <definedName name="Equal">#REF!</definedName>
    <definedName name="family">'Survey Job Descriptions'!$1:$1048576</definedName>
    <definedName name="FT_PT" localSheetId="3">#REF!</definedName>
    <definedName name="FT_PT" localSheetId="4">'Main Campus Positions'!#REF!</definedName>
    <definedName name="FT_PT" localSheetId="6">'[1]Positional Data'!#REF!</definedName>
    <definedName name="FT_PT" localSheetId="5">'[1]Positional Data'!#REF!</definedName>
    <definedName name="FT_PT">#REF!</definedName>
    <definedName name="Ministries">Sheet1!$I$9:$I$16</definedName>
    <definedName name="ministry" localSheetId="3">#REF!</definedName>
    <definedName name="ministry" localSheetId="4">#REF!</definedName>
    <definedName name="ministry">#REF!</definedName>
    <definedName name="Pastoral">Sheet1!$I$2:$I$8</definedName>
    <definedName name="_xlnm.Print_Area" localSheetId="0">Cover!$A$2:$K$23</definedName>
    <definedName name="_xlnm.Print_Area" localSheetId="7">'Main Campus Org Chart (Example)'!$A$1:$M$56</definedName>
    <definedName name="_xlnm.Print_Area" localSheetId="2">'Organization Information'!$A$1:$H$39</definedName>
    <definedName name="_xlnm.Print_Titles" localSheetId="4">'Main Campus Positions'!$1:$1</definedName>
    <definedName name="_xlnm.Print_Titles" localSheetId="6">'Ministry Descriptions'!$1:$1</definedName>
    <definedName name="_xlnm.Print_Titles" localSheetId="5">'Survey Job Descriptions'!$1:$1</definedName>
    <definedName name="title">'Survey Job Descriptions'!$B:$D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6" i="13" l="1"/>
  <c r="J96" i="13"/>
  <c r="K96" i="13"/>
  <c r="K145" i="13"/>
  <c r="J145" i="13"/>
  <c r="I145" i="13"/>
  <c r="D1" i="15"/>
  <c r="D18" i="1" l="1"/>
  <c r="F18" i="1"/>
  <c r="H18" i="1"/>
  <c r="K159" i="13"/>
  <c r="J159" i="13"/>
  <c r="I159" i="13"/>
  <c r="K153" i="13"/>
  <c r="J153" i="13"/>
  <c r="I153" i="13"/>
  <c r="K154" i="13"/>
  <c r="J154" i="13"/>
  <c r="I154" i="13"/>
  <c r="K140" i="13"/>
  <c r="J140" i="13"/>
  <c r="I140" i="13"/>
  <c r="K115" i="13"/>
  <c r="J115" i="13"/>
  <c r="I115" i="13"/>
  <c r="K90" i="13"/>
  <c r="J90" i="13"/>
  <c r="I90" i="13"/>
  <c r="K151" i="13"/>
  <c r="J151" i="13"/>
  <c r="I151" i="13"/>
  <c r="K146" i="13" l="1"/>
  <c r="K147" i="13"/>
  <c r="K148" i="13"/>
  <c r="K150" i="13"/>
  <c r="K76" i="13"/>
  <c r="K82" i="13"/>
  <c r="K83" i="13"/>
  <c r="K84" i="13"/>
  <c r="K85" i="13"/>
  <c r="K86" i="13"/>
  <c r="K87" i="13"/>
  <c r="K88" i="13"/>
  <c r="K89" i="13"/>
  <c r="K66" i="13"/>
  <c r="K67" i="13"/>
  <c r="K68" i="13"/>
  <c r="K81" i="13"/>
  <c r="K69" i="13"/>
  <c r="K70" i="13"/>
  <c r="K71" i="13"/>
  <c r="K72" i="13"/>
  <c r="K73" i="13"/>
  <c r="K74" i="13"/>
  <c r="K75" i="13"/>
  <c r="K77" i="13"/>
  <c r="K78" i="13"/>
  <c r="K79" i="13"/>
  <c r="K80" i="13"/>
  <c r="K91" i="13"/>
  <c r="K92" i="13"/>
  <c r="K93" i="13"/>
  <c r="K94" i="13"/>
  <c r="K95" i="13"/>
  <c r="K97" i="13"/>
  <c r="K98" i="13"/>
  <c r="K99" i="13"/>
  <c r="K100" i="13"/>
  <c r="K101" i="13"/>
  <c r="K102" i="13"/>
  <c r="K103" i="13"/>
  <c r="K104" i="13"/>
  <c r="K105" i="13"/>
  <c r="K106" i="13"/>
  <c r="K107" i="13"/>
  <c r="K108" i="13"/>
  <c r="K109" i="13"/>
  <c r="K110" i="13"/>
  <c r="K111" i="13"/>
  <c r="K112" i="13"/>
  <c r="K113" i="13"/>
  <c r="K114" i="13"/>
  <c r="K116" i="13"/>
  <c r="K117" i="13"/>
  <c r="K118" i="13"/>
  <c r="K119" i="13"/>
  <c r="K120" i="13"/>
  <c r="K121" i="13"/>
  <c r="K122" i="13"/>
  <c r="K123" i="13"/>
  <c r="K124" i="13"/>
  <c r="K125" i="13"/>
  <c r="K126" i="13"/>
  <c r="K127" i="13"/>
  <c r="K138" i="13"/>
  <c r="K128" i="13"/>
  <c r="K129" i="13"/>
  <c r="K130" i="13"/>
  <c r="K131" i="13"/>
  <c r="K132" i="13"/>
  <c r="K133" i="13"/>
  <c r="K134" i="13"/>
  <c r="K135" i="13"/>
  <c r="K136" i="13"/>
  <c r="K137" i="13"/>
  <c r="K139" i="13"/>
  <c r="K141" i="13"/>
  <c r="K65" i="13"/>
  <c r="K142" i="13"/>
  <c r="K143" i="13"/>
  <c r="K22" i="13"/>
  <c r="K23" i="13"/>
  <c r="K24" i="13"/>
  <c r="K25" i="13"/>
  <c r="K26" i="13"/>
  <c r="K27" i="13"/>
  <c r="K28" i="13"/>
  <c r="K31" i="13"/>
  <c r="K29" i="13"/>
  <c r="K30" i="13"/>
  <c r="K32" i="13"/>
  <c r="K33" i="13"/>
  <c r="K152" i="13"/>
  <c r="K155" i="13"/>
  <c r="K156" i="13"/>
  <c r="K157" i="13"/>
  <c r="K158" i="13"/>
  <c r="K160" i="13"/>
  <c r="K161" i="13"/>
  <c r="K3" i="13"/>
  <c r="K4" i="13"/>
  <c r="K6" i="13"/>
  <c r="K7" i="13"/>
  <c r="K8" i="13"/>
  <c r="K9" i="13"/>
  <c r="K10" i="13"/>
  <c r="K11" i="13"/>
  <c r="K12" i="13"/>
  <c r="K13" i="13"/>
  <c r="K14" i="13"/>
  <c r="K15" i="13"/>
  <c r="K16" i="13"/>
  <c r="K17" i="13"/>
  <c r="K18" i="13"/>
  <c r="K19" i="13"/>
  <c r="K20" i="13"/>
  <c r="K21"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4" i="13"/>
  <c r="K162" i="13"/>
  <c r="K163" i="13"/>
  <c r="K164" i="13"/>
  <c r="K165" i="13"/>
  <c r="K166" i="13"/>
  <c r="K167" i="13"/>
  <c r="K2" i="13" l="1"/>
  <c r="J167" i="13" l="1"/>
  <c r="I167" i="13"/>
  <c r="J166" i="13"/>
  <c r="I166" i="13"/>
  <c r="J165" i="13"/>
  <c r="I165" i="13"/>
  <c r="J164" i="13"/>
  <c r="I164" i="13"/>
  <c r="J163" i="13"/>
  <c r="I163" i="13"/>
  <c r="J162" i="13"/>
  <c r="I162" i="13"/>
  <c r="J64" i="13"/>
  <c r="I64" i="13"/>
  <c r="J63" i="13"/>
  <c r="I63" i="13"/>
  <c r="J62" i="13"/>
  <c r="I62" i="13"/>
  <c r="J61" i="13"/>
  <c r="I61" i="13"/>
  <c r="J60" i="13"/>
  <c r="I60" i="13"/>
  <c r="J59" i="13"/>
  <c r="I59" i="13"/>
  <c r="J58" i="13"/>
  <c r="I58" i="13"/>
  <c r="J57" i="13"/>
  <c r="I57" i="13"/>
  <c r="J56" i="13"/>
  <c r="I56" i="13"/>
  <c r="J55" i="13"/>
  <c r="I55" i="13"/>
  <c r="J54" i="13"/>
  <c r="I54" i="13"/>
  <c r="J53" i="13"/>
  <c r="I53" i="13"/>
  <c r="J52" i="13"/>
  <c r="I52" i="13"/>
  <c r="J51" i="13"/>
  <c r="I51" i="13"/>
  <c r="J50" i="13"/>
  <c r="I50" i="13"/>
  <c r="J49" i="13"/>
  <c r="I49" i="13"/>
  <c r="J48" i="13"/>
  <c r="I48" i="13"/>
  <c r="J47" i="13"/>
  <c r="I47" i="13"/>
  <c r="J46" i="13"/>
  <c r="I46" i="13"/>
  <c r="J45" i="13"/>
  <c r="I45" i="13"/>
  <c r="J44" i="13"/>
  <c r="I44" i="13"/>
  <c r="J43" i="13"/>
  <c r="I43" i="13"/>
  <c r="J42" i="13"/>
  <c r="I42" i="13"/>
  <c r="J41" i="13"/>
  <c r="I41" i="13"/>
  <c r="J40" i="13"/>
  <c r="I40" i="13"/>
  <c r="J39" i="13"/>
  <c r="I39" i="13"/>
  <c r="J38" i="13"/>
  <c r="I38" i="13"/>
  <c r="J37" i="13"/>
  <c r="I37" i="13"/>
  <c r="J36" i="13"/>
  <c r="I36" i="13"/>
  <c r="J35" i="13"/>
  <c r="I35" i="13"/>
  <c r="J34" i="13"/>
  <c r="I34" i="13"/>
  <c r="J21" i="13"/>
  <c r="I21" i="13"/>
  <c r="J20" i="13"/>
  <c r="I20" i="13"/>
  <c r="J19" i="13"/>
  <c r="I19" i="13"/>
  <c r="J18" i="13"/>
  <c r="I18" i="13"/>
  <c r="J17" i="13"/>
  <c r="I17" i="13"/>
  <c r="J16" i="13"/>
  <c r="I16" i="13"/>
  <c r="J15" i="13"/>
  <c r="I15" i="13"/>
  <c r="J14" i="13"/>
  <c r="I14" i="13"/>
  <c r="J13" i="13"/>
  <c r="I13" i="13"/>
  <c r="J12" i="13"/>
  <c r="I12" i="13"/>
  <c r="J11" i="13"/>
  <c r="I11" i="13"/>
  <c r="J10" i="13"/>
  <c r="I10" i="13"/>
  <c r="J9" i="13"/>
  <c r="I9" i="13"/>
  <c r="J8" i="13"/>
  <c r="I8" i="13"/>
  <c r="J7" i="13"/>
  <c r="I7" i="13"/>
  <c r="J6" i="13"/>
  <c r="I6" i="13"/>
  <c r="J5" i="13"/>
  <c r="K5" i="13" s="1"/>
  <c r="I5" i="13"/>
  <c r="J4" i="13"/>
  <c r="I4" i="13"/>
  <c r="J3" i="13"/>
  <c r="I3" i="13"/>
  <c r="J161" i="13"/>
  <c r="I161" i="13"/>
  <c r="J160" i="13"/>
  <c r="I160" i="13"/>
  <c r="J158" i="13"/>
  <c r="I158" i="13"/>
  <c r="J157" i="13"/>
  <c r="I157" i="13"/>
  <c r="J156" i="13"/>
  <c r="I156" i="13"/>
  <c r="J155" i="13"/>
  <c r="I155" i="13"/>
  <c r="J152" i="13"/>
  <c r="I152" i="13"/>
  <c r="J33" i="13"/>
  <c r="I33" i="13"/>
  <c r="J32" i="13"/>
  <c r="I32" i="13"/>
  <c r="J30" i="13"/>
  <c r="I30" i="13"/>
  <c r="J29" i="13"/>
  <c r="I29" i="13"/>
  <c r="J31" i="13"/>
  <c r="I31" i="13"/>
  <c r="J28" i="13"/>
  <c r="I28" i="13"/>
  <c r="J27" i="13"/>
  <c r="I27" i="13"/>
  <c r="J26" i="13"/>
  <c r="I26" i="13"/>
  <c r="J25" i="13"/>
  <c r="I25" i="13"/>
  <c r="J24" i="13"/>
  <c r="I24" i="13"/>
  <c r="J23" i="13"/>
  <c r="I23" i="13"/>
  <c r="J22" i="13"/>
  <c r="I22" i="13"/>
  <c r="J143" i="13"/>
  <c r="I143" i="13"/>
  <c r="J142" i="13"/>
  <c r="I142" i="13"/>
  <c r="J65" i="13"/>
  <c r="I65" i="13"/>
  <c r="J141" i="13"/>
  <c r="I141" i="13"/>
  <c r="J139" i="13"/>
  <c r="I139" i="13"/>
  <c r="J116" i="13"/>
  <c r="I116" i="13"/>
  <c r="J114" i="13"/>
  <c r="I114" i="13"/>
  <c r="J91" i="13"/>
  <c r="I91" i="13"/>
  <c r="J80" i="13"/>
  <c r="I80" i="13"/>
  <c r="J76" i="13"/>
  <c r="I76" i="13"/>
  <c r="J150" i="13"/>
  <c r="I150" i="13"/>
  <c r="J149" i="13"/>
  <c r="K149" i="13" s="1"/>
  <c r="I149" i="13"/>
  <c r="J148" i="13"/>
  <c r="I148" i="13"/>
  <c r="J147" i="13"/>
  <c r="I147" i="13"/>
  <c r="J146" i="13"/>
  <c r="I146" i="13"/>
  <c r="J144" i="13"/>
  <c r="K144" i="13" s="1"/>
  <c r="I144" i="13"/>
  <c r="J130" i="13"/>
  <c r="I130" i="13"/>
  <c r="J129" i="13"/>
  <c r="I129" i="13"/>
  <c r="J128" i="13"/>
  <c r="I128" i="13"/>
  <c r="J138" i="13"/>
  <c r="I138" i="13"/>
  <c r="J127" i="13"/>
  <c r="I127" i="13"/>
  <c r="J126" i="13"/>
  <c r="I126" i="13"/>
  <c r="J125" i="13"/>
  <c r="I125" i="13"/>
  <c r="J124" i="13"/>
  <c r="I124" i="13"/>
  <c r="J123" i="13"/>
  <c r="I123" i="13"/>
  <c r="J122" i="13"/>
  <c r="I122" i="13"/>
  <c r="J121" i="13"/>
  <c r="I121" i="13"/>
  <c r="J120" i="13"/>
  <c r="I120" i="13"/>
  <c r="J119" i="13"/>
  <c r="I119" i="13"/>
  <c r="J118" i="13"/>
  <c r="I118" i="13"/>
  <c r="J117" i="13"/>
  <c r="I117" i="13"/>
  <c r="J137" i="13"/>
  <c r="I137" i="13"/>
  <c r="J136" i="13"/>
  <c r="I136" i="13"/>
  <c r="J135" i="13"/>
  <c r="I135" i="13"/>
  <c r="J134" i="13"/>
  <c r="I134" i="13"/>
  <c r="J133" i="13"/>
  <c r="I133" i="13"/>
  <c r="J132" i="13"/>
  <c r="I132" i="13"/>
  <c r="J131" i="13"/>
  <c r="I131" i="13"/>
  <c r="J106" i="13"/>
  <c r="I106" i="13"/>
  <c r="J105" i="13"/>
  <c r="I105" i="13"/>
  <c r="J104" i="13"/>
  <c r="I104" i="13"/>
  <c r="J103" i="13"/>
  <c r="I103" i="13"/>
  <c r="J102" i="13"/>
  <c r="I102" i="13"/>
  <c r="J101" i="13"/>
  <c r="I101" i="13"/>
  <c r="J100" i="13"/>
  <c r="I100" i="13"/>
  <c r="J99" i="13"/>
  <c r="I99" i="13"/>
  <c r="J98" i="13"/>
  <c r="I98" i="13"/>
  <c r="J97" i="13"/>
  <c r="I97" i="13"/>
  <c r="J95" i="13"/>
  <c r="I95" i="13"/>
  <c r="J94" i="13"/>
  <c r="I94" i="13"/>
  <c r="J93" i="13"/>
  <c r="I93" i="13"/>
  <c r="J92" i="13"/>
  <c r="I92" i="13"/>
  <c r="J113" i="13"/>
  <c r="I113" i="13"/>
  <c r="J112" i="13"/>
  <c r="I112" i="13"/>
  <c r="J111" i="13"/>
  <c r="I111" i="13"/>
  <c r="J110" i="13"/>
  <c r="I110" i="13"/>
  <c r="J109" i="13"/>
  <c r="I109" i="13"/>
  <c r="J108" i="13"/>
  <c r="I108" i="13"/>
  <c r="J107" i="13"/>
  <c r="I107" i="13"/>
  <c r="J79" i="13"/>
  <c r="I79" i="13"/>
  <c r="J78" i="13"/>
  <c r="I78" i="13"/>
  <c r="J77" i="13"/>
  <c r="I77" i="13"/>
  <c r="J75" i="13"/>
  <c r="I75" i="13"/>
  <c r="J74" i="13"/>
  <c r="I74" i="13"/>
  <c r="J73" i="13"/>
  <c r="I73" i="13"/>
  <c r="J72" i="13"/>
  <c r="I72" i="13"/>
  <c r="J71" i="13"/>
  <c r="I71" i="13"/>
  <c r="J70" i="13"/>
  <c r="I70" i="13"/>
  <c r="J69" i="13"/>
  <c r="I69" i="13"/>
  <c r="J81" i="13"/>
  <c r="I81" i="13"/>
  <c r="J68" i="13"/>
  <c r="I68" i="13"/>
  <c r="J67" i="13"/>
  <c r="I67" i="13"/>
  <c r="J66" i="13"/>
  <c r="I66" i="13"/>
  <c r="J89" i="13"/>
  <c r="I89" i="13"/>
  <c r="J88" i="13"/>
  <c r="I88" i="13"/>
  <c r="J87" i="13"/>
  <c r="I87" i="13"/>
  <c r="J86" i="13"/>
  <c r="I86" i="13"/>
  <c r="J85" i="13"/>
  <c r="I85" i="13"/>
  <c r="J84" i="13"/>
  <c r="I84" i="13"/>
  <c r="J83" i="13"/>
  <c r="I83" i="13"/>
  <c r="J82" i="13"/>
  <c r="I82" i="13"/>
  <c r="O2" i="13" l="1"/>
  <c r="M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Susan Griffith</author>
    <author>Susan Griffith</author>
    <author>susan Griffith Byers</author>
  </authors>
  <commentList>
    <comment ref="A1" authorId="0" shapeId="0" xr:uid="{00000000-0006-0000-0400-000001000000}">
      <text>
        <r>
          <rPr>
            <sz val="8"/>
            <color indexed="81"/>
            <rFont val="Tahoma"/>
            <family val="2"/>
          </rPr>
          <t>Survey job family matched to your church's position.
DO NOT ADD OR CHANGE JOB FAMILY.</t>
        </r>
      </text>
    </comment>
    <comment ref="B1" authorId="0" shapeId="0" xr:uid="{00000000-0006-0000-0400-000002000000}">
      <text>
        <r>
          <rPr>
            <sz val="8"/>
            <color indexed="81"/>
            <rFont val="Tahoma"/>
            <family val="2"/>
          </rPr>
          <t>Survey job code matched to your church's position.
DO NOT ADD OR CHANGE JOB CODES.</t>
        </r>
      </text>
    </comment>
    <comment ref="C1" authorId="1" shapeId="0" xr:uid="{00000000-0006-0000-0400-000003000000}">
      <text>
        <r>
          <rPr>
            <sz val="8"/>
            <color indexed="81"/>
            <rFont val="Tahoma"/>
            <family val="2"/>
          </rPr>
          <t>Survey job title matched to your church's position.
DO NOT ADD OR CHANGE JOB TITLE.</t>
        </r>
      </text>
    </comment>
    <comment ref="D1" authorId="2" shapeId="0" xr:uid="{00000000-0006-0000-0400-000004000000}">
      <text>
        <r>
          <rPr>
            <sz val="8"/>
            <color indexed="81"/>
            <rFont val="Arial"/>
            <family val="2"/>
          </rPr>
          <t>If the field is shaded in gray, leave blank.</t>
        </r>
      </text>
    </comment>
    <comment ref="E1" authorId="0" shapeId="0" xr:uid="{00000000-0006-0000-0400-000005000000}">
      <text>
        <r>
          <rPr>
            <sz val="8"/>
            <color indexed="81"/>
            <rFont val="Tahoma"/>
            <family val="2"/>
          </rPr>
          <t>Enter your church's job title matched to at least 70% of the survey job description for this position.</t>
        </r>
      </text>
    </comment>
    <comment ref="F1" authorId="1" shapeId="0" xr:uid="{00000000-0006-0000-0400-000006000000}">
      <text>
        <r>
          <rPr>
            <sz val="8"/>
            <color indexed="81"/>
            <rFont val="Tahoma"/>
            <family val="2"/>
          </rPr>
          <t>Enter the title this position reports to (Supervisor Title).</t>
        </r>
      </text>
    </comment>
    <comment ref="G1" authorId="1" shapeId="0" xr:uid="{00000000-0006-0000-0400-000007000000}">
      <text>
        <r>
          <rPr>
            <sz val="8"/>
            <color indexed="81"/>
            <rFont val="Tahoma"/>
            <family val="2"/>
          </rPr>
          <t>Indicate the number of incumbents reported in each position. Report a separate line if part-time employees have a different number of hours worked OR annualized their base salary and include all full-time equivalent base salaries averaged together for 40 hours.</t>
        </r>
      </text>
    </comment>
    <comment ref="H1" authorId="0" shapeId="0" xr:uid="{00000000-0006-0000-0400-000008000000}">
      <text>
        <r>
          <rPr>
            <sz val="8"/>
            <color indexed="81"/>
            <rFont val="Tahoma"/>
            <family val="2"/>
          </rPr>
          <t xml:space="preserve">Indicate if incumbent(s) in position are employed full-time or part-time
If there are multiple incumbents in the same position who are both full-time and part-time, copy and insert the copied row to  report full-time and part-time averages separately </t>
        </r>
      </text>
    </comment>
    <comment ref="I1" authorId="0" shapeId="0" xr:uid="{00000000-0006-0000-0400-000009000000}">
      <text>
        <r>
          <rPr>
            <b/>
            <sz val="8"/>
            <color indexed="81"/>
            <rFont val="Tahoma"/>
            <family val="2"/>
          </rPr>
          <t>ONLY COMPLETE FOR PART-TIME EMPLOYEES:</t>
        </r>
        <r>
          <rPr>
            <sz val="8"/>
            <color indexed="81"/>
            <rFont val="Tahoma"/>
            <family val="2"/>
          </rPr>
          <t xml:space="preserve"> 
Indicate the standard # of hours worked per week to calculate the Full-Time Equivalent Annual Base Salary (column J) for part-time employees. 
If there are multiple part-time employees matched, indicate the average # of hours worked per week.</t>
        </r>
      </text>
    </comment>
    <comment ref="J1" authorId="0" shapeId="0" xr:uid="{00000000-0006-0000-0400-00000A000000}">
      <text>
        <r>
          <rPr>
            <b/>
            <sz val="8"/>
            <color indexed="81"/>
            <rFont val="Tahoma"/>
            <family val="2"/>
          </rPr>
          <t>ONLY COMPLETE FOR PART-TIME EMPLOYEES:</t>
        </r>
        <r>
          <rPr>
            <sz val="8"/>
            <color indexed="81"/>
            <rFont val="Tahoma"/>
            <family val="2"/>
          </rPr>
          <t xml:space="preserve"> 
Indicate the hourly rate (including Pastoral Housing Allowance, if applicable) to calculate the Full-Time Equivalent Annual Base Salary (column K) for part-time employees. 
If there are multiple part-time employees matched, indicate the average hourly rate.</t>
        </r>
      </text>
    </comment>
    <comment ref="K1" authorId="0" shapeId="0" xr:uid="{00000000-0006-0000-0400-00000B000000}">
      <text>
        <r>
          <rPr>
            <sz val="8"/>
            <color indexed="81"/>
            <rFont val="Tahoma"/>
            <family val="2"/>
          </rPr>
          <t>Report average annual salaries for full-time employees effective February 1, 2024.</t>
        </r>
        <r>
          <rPr>
            <b/>
            <sz val="8"/>
            <color indexed="81"/>
            <rFont val="Tahoma"/>
            <family val="2"/>
          </rPr>
          <t xml:space="preserve"> Include all amounts paid for pastoral housing. </t>
        </r>
        <r>
          <rPr>
            <sz val="8"/>
            <color indexed="81"/>
            <rFont val="Tahoma"/>
            <family val="2"/>
          </rPr>
          <t xml:space="preserve">
For part-time employees, annual amount will calculate based on # Hours Worked (column I and Hourly Rate (column J) </t>
        </r>
      </text>
    </comment>
    <comment ref="L1" authorId="0" shapeId="0" xr:uid="{00000000-0006-0000-0400-00000C000000}">
      <text>
        <r>
          <rPr>
            <sz val="8"/>
            <color indexed="81"/>
            <rFont val="Tahoma"/>
            <family val="2"/>
          </rPr>
          <t>Report the actual annual Bonus paid in the past 12 months.</t>
        </r>
      </text>
    </comment>
    <comment ref="M1" authorId="0" shapeId="0" xr:uid="{00000000-0006-0000-0400-00000D000000}">
      <text>
        <r>
          <rPr>
            <sz val="8"/>
            <color indexed="81"/>
            <rFont val="Tahoma"/>
            <family val="2"/>
          </rPr>
          <t>If your church has a formalized salary structure with grades/bands and ranges, report the minimum of the salary range for the matched position.</t>
        </r>
      </text>
    </comment>
    <comment ref="N1" authorId="0" shapeId="0" xr:uid="{00000000-0006-0000-0400-00000E000000}">
      <text>
        <r>
          <rPr>
            <sz val="8"/>
            <color indexed="81"/>
            <rFont val="Tahoma"/>
            <family val="2"/>
          </rPr>
          <t>If your church has a formalized salary structure with grades/bands and ranges, report the midpoint of the salary range for the matched position.</t>
        </r>
      </text>
    </comment>
    <comment ref="O1" authorId="0" shapeId="0" xr:uid="{00000000-0006-0000-0400-00000F000000}">
      <text>
        <r>
          <rPr>
            <sz val="8"/>
            <color indexed="81"/>
            <rFont val="Tahoma"/>
            <family val="2"/>
          </rPr>
          <t>If your church has a formalized salary structure with grades/bands and ranges, report the maximum of the salary range for the matched position.</t>
        </r>
      </text>
    </comment>
    <comment ref="P1" authorId="0" shapeId="0" xr:uid="{00000000-0006-0000-0400-000010000000}">
      <text>
        <r>
          <rPr>
            <sz val="8"/>
            <color indexed="81"/>
            <rFont val="Tahoma"/>
            <family val="2"/>
          </rPr>
          <t>Indicate if this position is considered Exempt or Nonexempt from the U.S. Fair Labor Standards Act (FLSA) overtime pay requirements.</t>
        </r>
      </text>
    </comment>
    <comment ref="Q1" authorId="0" shapeId="0" xr:uid="{00000000-0006-0000-0400-000011000000}">
      <text>
        <r>
          <rPr>
            <sz val="8"/>
            <color indexed="81"/>
            <rFont val="Tahoma"/>
            <family val="2"/>
          </rPr>
          <t>Indicate if your organization's position has equal responsibilities to the survey job description (=); if it is less than the survey job description (-); or if it has greater responsibilities than the survey job description (+).</t>
        </r>
      </text>
    </comment>
    <comment ref="R1" authorId="0" shapeId="0" xr:uid="{00000000-0006-0000-0400-000012000000}">
      <text>
        <r>
          <rPr>
            <sz val="8"/>
            <color indexed="81"/>
            <rFont val="Tahoma"/>
            <family val="2"/>
          </rPr>
          <t>If your organization's position has less or greater responsibilities than the survey job description (as indicated in the Equal Match column), describe the difference(s).</t>
        </r>
      </text>
    </comment>
  </commentList>
</comments>
</file>

<file path=xl/sharedStrings.xml><?xml version="1.0" encoding="utf-8"?>
<sst xmlns="http://schemas.openxmlformats.org/spreadsheetml/2006/main" count="1509" uniqueCount="689">
  <si>
    <t>Survey Job Code</t>
  </si>
  <si>
    <t>Church Job Title</t>
  </si>
  <si>
    <t>Reports to Title</t>
  </si>
  <si>
    <t># Incs</t>
  </si>
  <si>
    <t>Full-Time/
Part-time</t>
  </si>
  <si>
    <t>Bonus</t>
  </si>
  <si>
    <t>Match Difference</t>
  </si>
  <si>
    <t>Full-Time Equivalent Annual Base Salary</t>
  </si>
  <si>
    <t>0060</t>
  </si>
  <si>
    <t>PT</t>
  </si>
  <si>
    <t>Nonexempt</t>
  </si>
  <si>
    <t>=</t>
  </si>
  <si>
    <t>Administration</t>
  </si>
  <si>
    <t>0010</t>
  </si>
  <si>
    <t>Director of Administration or Chief Administrative Officer</t>
  </si>
  <si>
    <t>0020</t>
  </si>
  <si>
    <t>0030</t>
  </si>
  <si>
    <t>0040</t>
  </si>
  <si>
    <t>Administrative Assistant to Senior Leadership Team Member</t>
  </si>
  <si>
    <t>0050</t>
  </si>
  <si>
    <t>Senior Administrative Assistant</t>
  </si>
  <si>
    <t>Administrative Assistant</t>
  </si>
  <si>
    <t>0070</t>
  </si>
  <si>
    <t>Administrative Clerk</t>
  </si>
  <si>
    <t>0080</t>
  </si>
  <si>
    <t>0090</t>
  </si>
  <si>
    <t>Receptionist/Switchboard Operator</t>
  </si>
  <si>
    <t>Communications</t>
  </si>
  <si>
    <t>0120</t>
  </si>
  <si>
    <t>0125</t>
  </si>
  <si>
    <t>0130</t>
  </si>
  <si>
    <t>Communications Manager</t>
  </si>
  <si>
    <t>0140</t>
  </si>
  <si>
    <t>Writer</t>
  </si>
  <si>
    <t>0150</t>
  </si>
  <si>
    <t>0160</t>
  </si>
  <si>
    <t>0170</t>
  </si>
  <si>
    <t>Webmaster</t>
  </si>
  <si>
    <t>0175</t>
  </si>
  <si>
    <t>Web Content Designer</t>
  </si>
  <si>
    <t>0190</t>
  </si>
  <si>
    <t>Director of Pastoral Care Ministry</t>
  </si>
  <si>
    <t>0200</t>
  </si>
  <si>
    <t>Pastoral Care Associate</t>
  </si>
  <si>
    <t>Licensed Counselor</t>
  </si>
  <si>
    <t>Creative Arts/Music</t>
  </si>
  <si>
    <t>0270</t>
  </si>
  <si>
    <t>0280</t>
  </si>
  <si>
    <t>Worship Leader</t>
  </si>
  <si>
    <t>0290</t>
  </si>
  <si>
    <t>Music Director</t>
  </si>
  <si>
    <t>0300</t>
  </si>
  <si>
    <t>Musician</t>
  </si>
  <si>
    <t>0310</t>
  </si>
  <si>
    <t>Vocalist/Worship Team Member</t>
  </si>
  <si>
    <t>0330</t>
  </si>
  <si>
    <t>Producer</t>
  </si>
  <si>
    <t>0345</t>
  </si>
  <si>
    <t>Music Librarian</t>
  </si>
  <si>
    <t>0350</t>
  </si>
  <si>
    <t>0360</t>
  </si>
  <si>
    <t>Facilities/Operations Manager</t>
  </si>
  <si>
    <t>0370</t>
  </si>
  <si>
    <t>Facilities Supervisor</t>
  </si>
  <si>
    <t>0380</t>
  </si>
  <si>
    <t>Maintenance Mechanic/Technician</t>
  </si>
  <si>
    <t>0420</t>
  </si>
  <si>
    <t>Groundskeeper</t>
  </si>
  <si>
    <t>0440</t>
  </si>
  <si>
    <t>Custodian/Janitor</t>
  </si>
  <si>
    <t>Finance</t>
  </si>
  <si>
    <t>0450</t>
  </si>
  <si>
    <t>0458</t>
  </si>
  <si>
    <t>0460</t>
  </si>
  <si>
    <t>Controller</t>
  </si>
  <si>
    <t>0470</t>
  </si>
  <si>
    <t>Accounting Manager</t>
  </si>
  <si>
    <t>0480</t>
  </si>
  <si>
    <t>Senior Accountant</t>
  </si>
  <si>
    <t>0490</t>
  </si>
  <si>
    <t>Accountant</t>
  </si>
  <si>
    <t>0515</t>
  </si>
  <si>
    <t>Accounting Clerk</t>
  </si>
  <si>
    <t>0560</t>
  </si>
  <si>
    <t>Payroll Administrator</t>
  </si>
  <si>
    <t>Food Service</t>
  </si>
  <si>
    <t>0570</t>
  </si>
  <si>
    <t>Director of Food Services</t>
  </si>
  <si>
    <t>0580</t>
  </si>
  <si>
    <t>Food Services Manager</t>
  </si>
  <si>
    <t>0590</t>
  </si>
  <si>
    <t>Shift Manager</t>
  </si>
  <si>
    <t>0600</t>
  </si>
  <si>
    <t>Catering Manager</t>
  </si>
  <si>
    <t>0610</t>
  </si>
  <si>
    <t>Cook</t>
  </si>
  <si>
    <t>0620</t>
  </si>
  <si>
    <t>Food Service Worker</t>
  </si>
  <si>
    <t>0625</t>
  </si>
  <si>
    <t>Barista</t>
  </si>
  <si>
    <t>Human Resources</t>
  </si>
  <si>
    <t>0630</t>
  </si>
  <si>
    <t>Director of Human Resources</t>
  </si>
  <si>
    <t>0640</t>
  </si>
  <si>
    <t>Human Resources Generalist</t>
  </si>
  <si>
    <t>0670</t>
  </si>
  <si>
    <t>Benefits Administrator</t>
  </si>
  <si>
    <t>0680</t>
  </si>
  <si>
    <t>Human Resources Assistant</t>
  </si>
  <si>
    <t>Information Technology</t>
  </si>
  <si>
    <t>0690</t>
  </si>
  <si>
    <t>0700</t>
  </si>
  <si>
    <t>Database Administrator</t>
  </si>
  <si>
    <t>0710</t>
  </si>
  <si>
    <t>LAN Administrator</t>
  </si>
  <si>
    <t>0720</t>
  </si>
  <si>
    <t>Programmer</t>
  </si>
  <si>
    <t>0730</t>
  </si>
  <si>
    <t>Systems Administrator</t>
  </si>
  <si>
    <t>0750</t>
  </si>
  <si>
    <t>Telecommunications Specialist</t>
  </si>
  <si>
    <t>0760</t>
  </si>
  <si>
    <t>Computer Support Specialist</t>
  </si>
  <si>
    <t>0765</t>
  </si>
  <si>
    <t>Database Coordinator</t>
  </si>
  <si>
    <t>Ministries</t>
  </si>
  <si>
    <t>0780</t>
  </si>
  <si>
    <t>Director/Pastor of Ministry</t>
  </si>
  <si>
    <t>0790</t>
  </si>
  <si>
    <t>Ministry Coordinator</t>
  </si>
  <si>
    <t>1030</t>
  </si>
  <si>
    <t>1060</t>
  </si>
  <si>
    <t>Child Care Worker</t>
  </si>
  <si>
    <t>1065</t>
  </si>
  <si>
    <t>Children/Students with Disabilities Coordinator</t>
  </si>
  <si>
    <t>Pastoral</t>
  </si>
  <si>
    <t>1170</t>
  </si>
  <si>
    <t>Senior/Lead Pastor</t>
  </si>
  <si>
    <t>1180</t>
  </si>
  <si>
    <t>Executive Pastor</t>
  </si>
  <si>
    <t>1190</t>
  </si>
  <si>
    <t>Executive Leadership Team Member</t>
  </si>
  <si>
    <t>1200</t>
  </si>
  <si>
    <t>Associate Pastor</t>
  </si>
  <si>
    <t>1210</t>
  </si>
  <si>
    <t>1220</t>
  </si>
  <si>
    <t>Teaching Pastor</t>
  </si>
  <si>
    <t>1225</t>
  </si>
  <si>
    <t>Hispanic Pastor</t>
  </si>
  <si>
    <t>Production</t>
  </si>
  <si>
    <t>1230</t>
  </si>
  <si>
    <t>1250</t>
  </si>
  <si>
    <t>1310</t>
  </si>
  <si>
    <t>Audio Director</t>
  </si>
  <si>
    <t>1320</t>
  </si>
  <si>
    <t>1340</t>
  </si>
  <si>
    <t>Lighting Director</t>
  </si>
  <si>
    <t>1355</t>
  </si>
  <si>
    <t>1370</t>
  </si>
  <si>
    <t>1400</t>
  </si>
  <si>
    <t>1425</t>
  </si>
  <si>
    <t>Technical Equipment Operator</t>
  </si>
  <si>
    <t>Private/Day School</t>
  </si>
  <si>
    <t>1433</t>
  </si>
  <si>
    <t>Headmaster/Principal</t>
  </si>
  <si>
    <t>1435</t>
  </si>
  <si>
    <t>Teacher</t>
  </si>
  <si>
    <t>1439</t>
  </si>
  <si>
    <t>Security</t>
  </si>
  <si>
    <t>1440</t>
  </si>
  <si>
    <t>Director of Security</t>
  </si>
  <si>
    <t>1460</t>
  </si>
  <si>
    <t>Security Guard</t>
  </si>
  <si>
    <t>1470</t>
  </si>
  <si>
    <t>Security Coordinator</t>
  </si>
  <si>
    <t>Contact Information</t>
  </si>
  <si>
    <t>Title</t>
  </si>
  <si>
    <t>Church</t>
  </si>
  <si>
    <t>Address</t>
  </si>
  <si>
    <t>City</t>
  </si>
  <si>
    <t>State</t>
  </si>
  <si>
    <t>Phone</t>
  </si>
  <si>
    <t>Salary Budgets</t>
  </si>
  <si>
    <t>Total Salary Budget (as % of Operating Budget)</t>
  </si>
  <si>
    <t>Total Benefits Budget (as % of Operating Budget)</t>
  </si>
  <si>
    <t>Total Salary Budget (as $ Amount)</t>
  </si>
  <si>
    <t>Total Benefits Budget (as $ Amount)</t>
  </si>
  <si>
    <t>As a % of Base Salary</t>
  </si>
  <si>
    <t>Merit Increase Budget (as % of Base Salary</t>
  </si>
  <si>
    <t>Cost of Living Adjustment (as % of Base Salary)</t>
  </si>
  <si>
    <t>Salary Structure Adjustment (as % of Base Salary)</t>
  </si>
  <si>
    <t>All data will be kept strictly confidential. Data will be reported in aggregate and in accordance with the Department of Justice's Safe Harbor Guidelines.</t>
  </si>
  <si>
    <t>Survey Job Code and Survey Job Title</t>
  </si>
  <si>
    <t>Enter your church's job title matched to at least 70% of the survey job description for this position.</t>
  </si>
  <si>
    <t>Enter the title this position reports to (Supervisor Title).</t>
  </si>
  <si>
    <t># of Incumbents</t>
  </si>
  <si>
    <t>Indicate the number of incumbents reported in each position. Report a separate line if part-time employees have a different number of hours worked OR annualized their base salary and include all full-time equivalent base salaries averaged together for 40 hours.</t>
  </si>
  <si>
    <t>Full-Time/Part-Time</t>
  </si>
  <si>
    <t># Work Hours (per week)</t>
  </si>
  <si>
    <t>Report the actual annual Bonus paid in the past 12 months.</t>
  </si>
  <si>
    <t>Salary Structure Minimum</t>
  </si>
  <si>
    <t>If your church has a formalized salary structure with grades/bands and ranges, report the minimum of the salary range for the matched position.</t>
  </si>
  <si>
    <t>Salary Structure Midpoint</t>
  </si>
  <si>
    <t>If your church has a formalized salary structure with grades/bands and ranges, report the midpoint of the salary range for the matched position.</t>
  </si>
  <si>
    <t>Salary Structure Maximum</t>
  </si>
  <si>
    <t>If your church has a formalized salary structure with grades/bands and ranges, report the maximum of the salary range for the matched position.</t>
  </si>
  <si>
    <t>FLSA Exemption Status</t>
  </si>
  <si>
    <t>Indicate if this position is considered Exempt or Nonexempt from the U.S. Fair Labor Standards Act (FLSA) overtime pay requirements.</t>
  </si>
  <si>
    <t>Equal Match</t>
  </si>
  <si>
    <t>Questions?</t>
  </si>
  <si>
    <t>Email: survey@churchcompensationservices.com</t>
  </si>
  <si>
    <t xml:space="preserve">
Information in this questionnaire may not be copied or used for any reason other than the intended purposes 
without expressed written permission.</t>
  </si>
  <si>
    <t>Phone: 214-998-3340</t>
  </si>
  <si>
    <t>Salary Structure Range Minimum</t>
  </si>
  <si>
    <t>Salary Structure Range Midpoint</t>
  </si>
  <si>
    <t>Church Website</t>
  </si>
  <si>
    <t>E-mail</t>
  </si>
  <si>
    <t>Job Family</t>
  </si>
  <si>
    <t>Job
Code</t>
  </si>
  <si>
    <t>Job Title</t>
  </si>
  <si>
    <t>Job Description</t>
  </si>
  <si>
    <t>Directs and leads two or more administrative functions (i.e., Finance, Human Resources, Information Technology, Operations)</t>
  </si>
  <si>
    <t xml:space="preserve">Administrative Manager </t>
  </si>
  <si>
    <t xml:space="preserve">Manages administrative/mailroom/printing services staff and workflow. May also provide administrative or operational support to department or area.  May have budget management responsibilities. </t>
  </si>
  <si>
    <t xml:space="preserve">Administrative Assistant to Senior Pastor   </t>
  </si>
  <si>
    <t>Provides administrative support to the Senior Pastor.</t>
  </si>
  <si>
    <t>Provides administrative support to an individual member of the Senior Leadership Team.</t>
  </si>
  <si>
    <t>Provides administrative support to area, department or individual. May match and assign volunteers to department needs. May lead lower level Administrative Assistants. Typically requires more than five years experience.</t>
  </si>
  <si>
    <t>Provides administrative support to area, department or individual. May match and assign volunteers to department needs. Typically requires less than five years experience.</t>
  </si>
  <si>
    <t>Provides clerical support to department or area.</t>
  </si>
  <si>
    <t>Mailroom/Printing Services/Imaging Clerk</t>
  </si>
  <si>
    <t>Distributes mail, photocopies and/or scans documents.</t>
  </si>
  <si>
    <t>Receives and greets visitors to church offices, a specific ministry, department or area. Answers and directs incoming telephone calls.</t>
  </si>
  <si>
    <t>Directs and leads the communications staff in the production of all printed and electronic publications including websites, emails, social media, advertising and promotions.  This position is also responsible for media relations.</t>
  </si>
  <si>
    <t>Responsible for building and maintaining relationships with the community.  May represent the church at Town Hall Meetings and Association Meetings. May also work with the city on permitting.</t>
  </si>
  <si>
    <t xml:space="preserve">Manages the communications function. Responsible for the production of all printed and electronic publications. </t>
  </si>
  <si>
    <t xml:space="preserve">Writes and edits print and electronic publications. </t>
  </si>
  <si>
    <t>Responsible for creating the organization's visual strategy (i.e., publications, bulletins, websites).</t>
  </si>
  <si>
    <t>Produces artwork and graphic design layout for all print and electronic publications.</t>
  </si>
  <si>
    <t xml:space="preserve">Facilities </t>
  </si>
  <si>
    <t>Directs and leads all building operations and oversees construction, facility maintenance, grounds and campus events for the church and/or regional campuses.</t>
  </si>
  <si>
    <t>Under the leadership of the Top Facilities Position, manages construction, facility maintenance, grounds and campus events.</t>
  </si>
  <si>
    <t>Supervises facilities/maintenance staff.</t>
  </si>
  <si>
    <t>Maintains and repairs facilities and equipment. May be responsible for painting, electrical, carpentry, HVAC maintenance as well.</t>
  </si>
  <si>
    <t>Maintains appearance of lawn and garden beds. Cuts grass, plants annuals, trims trees and shrubs. May be responsible for snow and ice removal.</t>
  </si>
  <si>
    <t xml:space="preserve">Cleans and maintains building facilities. Removes trash, cleans floors, vacuums, etc. May be responsible for minor painting, mechanical repairs and grounds. </t>
  </si>
  <si>
    <t>Director of Finance or Chief Financial Officer</t>
  </si>
  <si>
    <t>Top financial position with responsibility for the entire finance and accounting function.</t>
  </si>
  <si>
    <t>Director of Stewardship/Development</t>
  </si>
  <si>
    <t>Responsible for raising funds for church, school, and/or special capital campaigns or initiatives. Maintains relationships with high capacity and/or legacy donors.</t>
  </si>
  <si>
    <t>Directs the accounting function through establishing accounting principles and ensuring accuracy of financial reports.</t>
  </si>
  <si>
    <t>Under direction of the Controller or Director of Finance, manages the accounting function in accordance with established principles and standards.</t>
  </si>
  <si>
    <t>Prepares and analyzes financial statements and reports. May lead accounting clerks and ensure accuracy of journal entries. Typically has degree in Accounting and more than 5 years experience.</t>
  </si>
  <si>
    <t>Prepares and analyzes financial statements and reports. May lead accounting clerks and ensure accuracy of journal entries. Typically has degree in Accounting and less than 5 years experience.</t>
  </si>
  <si>
    <t xml:space="preserve">Provides routine accounting support in one or more of the following areas: accounts payable, accounts receivable, billing, bank reconciliation, cash management, general ledger entries, etc. </t>
  </si>
  <si>
    <t>Administers employee payroll. Maintains employee information for calculation of paychecks and reporting to federal and state agencies. Ensures timely distribution of employee paychecks, W-2 forms, federal and state tax deposits, etc. May work with outside payroll service provider.</t>
  </si>
  <si>
    <t>Responsible for the overall operations and budget  of the food services department.</t>
  </si>
  <si>
    <t>Manages overall day-to-day food service operations. May be responsible for scheduling and training staff and volunteers, cash management, inventory, menu development, and store appearance.</t>
  </si>
  <si>
    <t>Manages food service operations during a given shift. May train and coordinate staff and volunteers.</t>
  </si>
  <si>
    <t>Manages the catering function for special events. May train and coordinate staff and volunteers, prepare menus and schedule food orders.</t>
  </si>
  <si>
    <t>Cooks and prepares food for customers. May train and coordinate kitchen assistants and volunteers. May assist in the preparation of menus and scheduling food orders. Maintains sanitary conditions and food safety according to established guidelines and standards.</t>
  </si>
  <si>
    <t xml:space="preserve">Cooks, cleans, and washes dishes. </t>
  </si>
  <si>
    <t>Prepares and sells coffee, tea, espressos, cappuccinos, lattes, etc. and selected food items. Handles payment transactions. May supervisor volunteers.</t>
  </si>
  <si>
    <t>Develops Human Resources policies pertaining to benefits, staffing, training, compensation, employee records, and other functions as necessary.</t>
  </si>
  <si>
    <t>Under direction of the Human Resources Director or Manager, provides general support in Human Resources functions, such as: benefits, staffing, training, compensation, employee records and other functions as necessary.</t>
  </si>
  <si>
    <t xml:space="preserve">Under direction of the Human Resources Director of Manager, administers employee benefits programs including group insurance policies, 401K plans, and other company provided employee benefits.  </t>
  </si>
  <si>
    <t>Provide administrative support for the Human Resources department/function. May gather information, prepare reports, and process forms.</t>
  </si>
  <si>
    <t>Director of Technology or Chief Information Officer</t>
  </si>
  <si>
    <t>Directs and leads the information technology function including systems administration, programming, hardware and software support, network administration, telecommunications, website administration, and database administration.</t>
  </si>
  <si>
    <t>Develops and maintains databases and reporting capabilities.</t>
  </si>
  <si>
    <t>Modifies, maintains and codes application programs.</t>
  </si>
  <si>
    <t>Installs and maintains telecommunications equipment and systems.</t>
  </si>
  <si>
    <t>Supports desktop users with hardware and software problem resolution.</t>
  </si>
  <si>
    <t xml:space="preserve">Verifies, enters and maintains the integrity of data input in the database. Runs reports from the system. May train volunteers. </t>
  </si>
  <si>
    <t>Cares for infants and children during church services and other church events. May also provide child care to church staff.</t>
  </si>
  <si>
    <t>Coordinates the activities of the children's or student ministries for those with disabilities or special needs.</t>
  </si>
  <si>
    <t>Community/Neighborhood Pastor</t>
  </si>
  <si>
    <t>Teaching Pastor with speaking responsibilities only.</t>
  </si>
  <si>
    <t>Spanish speaking Teaching Pastor responsible for leading Spanish language weekend church services and ministry.</t>
  </si>
  <si>
    <t xml:space="preserve">Lead and oversee all functions of the school's administration. May be responsible for fund-raising and community relations. </t>
  </si>
  <si>
    <t>Responsible for teaching a classroom of students. Writes lesson plans and achieves curriculum goals as appropriate.</t>
  </si>
  <si>
    <t>School Secretary/Office Assistant</t>
  </si>
  <si>
    <t>Supports the Headmaster and staff with administrative duties. Answers phones and greets visitors. May be responsible for obtaining substitute teaching staff.</t>
  </si>
  <si>
    <t xml:space="preserve">Leads and directs the security function to ensure church attendees, staff and property are protected. Develops and implements children’s church identification card policies to ensure child safety.  May train and mentor volunteers or supervise outside service providers. </t>
  </si>
  <si>
    <t xml:space="preserve">Responsible for ensuring church attendees, staff and/or property are protected. May perform routine inspections of facilities and grounds. </t>
  </si>
  <si>
    <t>Responsible for coordinating children’s church identification card program and complying with child safety regulations. May be responsible for employee criminal background checks.</t>
  </si>
  <si>
    <t>Director of Communications</t>
  </si>
  <si>
    <t>Community/Public Relations Director</t>
  </si>
  <si>
    <t>Communications Coordinator</t>
  </si>
  <si>
    <t>Graphic Artist/Designer</t>
  </si>
  <si>
    <t>0165</t>
  </si>
  <si>
    <t>Social Media Director</t>
  </si>
  <si>
    <t>0167</t>
  </si>
  <si>
    <t>Social Media Coordinator</t>
  </si>
  <si>
    <t>Pastoral Care</t>
  </si>
  <si>
    <t>0195</t>
  </si>
  <si>
    <t>Pastoral Care Pastor</t>
  </si>
  <si>
    <t>Arts Director</t>
  </si>
  <si>
    <t>Creative Arts Director</t>
  </si>
  <si>
    <t>Facilities Director</t>
  </si>
  <si>
    <t>Ministry</t>
  </si>
  <si>
    <t>Production Director</t>
  </si>
  <si>
    <t>Technical Director</t>
  </si>
  <si>
    <t>Video Director</t>
  </si>
  <si>
    <t>FT</t>
  </si>
  <si>
    <t>FSLA</t>
  </si>
  <si>
    <t>Exempt</t>
  </si>
  <si>
    <t>Employee Benefits</t>
  </si>
  <si>
    <t>Does your church offer paid time off?</t>
  </si>
  <si>
    <t>0795</t>
  </si>
  <si>
    <t>Program Leader/Teacher</t>
  </si>
  <si>
    <t>0797</t>
  </si>
  <si>
    <t>Match</t>
  </si>
  <si>
    <t xml:space="preserve"> -</t>
  </si>
  <si>
    <t xml:space="preserve"> +</t>
  </si>
  <si>
    <t xml:space="preserve"> =</t>
  </si>
  <si>
    <t>Denomination</t>
  </si>
  <si>
    <t>Contact Name</t>
  </si>
  <si>
    <t>0135</t>
  </si>
  <si>
    <t>Group Life Director</t>
  </si>
  <si>
    <t>Responsible for creating the various visual and other elements used on a webpage and assembles them together to create a site. Involved with the creative side of the website.</t>
  </si>
  <si>
    <t>Does your church have regional/satellite campuses?</t>
  </si>
  <si>
    <t>0785</t>
  </si>
  <si>
    <t>Associate Director</t>
  </si>
  <si>
    <t>Curriculum Director</t>
  </si>
  <si>
    <t>Full-time</t>
  </si>
  <si>
    <t>Part-time</t>
  </si>
  <si>
    <t>Senior-level Teaching Pastor responsible for leading regular weekend church services. Is a member of Church Senior Leadership Team.</t>
  </si>
  <si>
    <t>Responsible for organizing and overseeing the creation of promotional materials and brand identity.</t>
  </si>
  <si>
    <t>Manages social media marketing campaigns and day-to-day activities including: Develop relevant content topics. Create, curate, and manage all published content </t>
  </si>
  <si>
    <t>Under the leadership of the Social Media Director, develops original content and suggest creative ways to increase web traffic.</t>
  </si>
  <si>
    <t>0265</t>
  </si>
  <si>
    <t>Ministry Codes &amp; Titles</t>
  </si>
  <si>
    <t>Audio Engineer/Technician</t>
  </si>
  <si>
    <t>Lighting Engineer/Technician</t>
  </si>
  <si>
    <t>Video Engineer/Technician</t>
  </si>
  <si>
    <t>1-Assimilation</t>
  </si>
  <si>
    <t>2-Bookstore</t>
  </si>
  <si>
    <t>3-Children's</t>
  </si>
  <si>
    <t>4-College</t>
  </si>
  <si>
    <t>5-Family Life</t>
  </si>
  <si>
    <t>6-Hospitality</t>
  </si>
  <si>
    <t>7-Junior High</t>
  </si>
  <si>
    <t>8-Married Adults</t>
  </si>
  <si>
    <t>9-Men's</t>
  </si>
  <si>
    <t>10-Missions-All International and Local</t>
  </si>
  <si>
    <t>11-Missions-Global/International</t>
  </si>
  <si>
    <t>12-Missions-Local/Urban</t>
  </si>
  <si>
    <t>13-Preschool/Nursery</t>
  </si>
  <si>
    <t>14-Senior High</t>
  </si>
  <si>
    <t>15-Senior's</t>
  </si>
  <si>
    <t>16-Single Adults</t>
  </si>
  <si>
    <t>17-Small Groups</t>
  </si>
  <si>
    <t>18-Special Events/Programs</t>
  </si>
  <si>
    <t>19-Sports</t>
  </si>
  <si>
    <t>20-Student/Youth</t>
  </si>
  <si>
    <t>21-Volunteer</t>
  </si>
  <si>
    <t>22-Women's</t>
  </si>
  <si>
    <t>23-Other</t>
  </si>
  <si>
    <t>Description</t>
  </si>
  <si>
    <t>3 - Children's</t>
  </si>
  <si>
    <t>Children's Coordinator</t>
  </si>
  <si>
    <t>Children's Pastor</t>
  </si>
  <si>
    <t>Salary Structure Range Maximum</t>
  </si>
  <si>
    <t>FLSA Status
(Exempt/
Nonexempt)</t>
  </si>
  <si>
    <r>
      <rPr>
        <b/>
        <sz val="8"/>
        <color rgb="FFFF0000"/>
        <rFont val="Arial"/>
        <family val="2"/>
      </rPr>
      <t>Part-Time Only</t>
    </r>
    <r>
      <rPr>
        <b/>
        <sz val="8"/>
        <rFont val="Arial"/>
        <family val="2"/>
      </rPr>
      <t xml:space="preserve">
# Work Hours  
(per week)</t>
    </r>
  </si>
  <si>
    <r>
      <rPr>
        <b/>
        <sz val="8"/>
        <color rgb="FFFF0000"/>
        <rFont val="Arial"/>
        <family val="2"/>
      </rPr>
      <t>Part-Time Only</t>
    </r>
    <r>
      <rPr>
        <b/>
        <sz val="8"/>
        <rFont val="Arial"/>
        <family val="2"/>
      </rPr>
      <t xml:space="preserve">
Hourly Rate</t>
    </r>
  </si>
  <si>
    <t>Full-Time Equivalent
Annual Base Salary</t>
  </si>
  <si>
    <t>Survey 
Job Family</t>
  </si>
  <si>
    <t>Survey 
Job Title</t>
  </si>
  <si>
    <t>0-Main Worship Service</t>
  </si>
  <si>
    <t>24-Pastoral Care</t>
  </si>
  <si>
    <t>Maximum annual amount per employee</t>
  </si>
  <si>
    <t>The overall experience of church attenders, including welcoming visitors, new attender classes, first impressions, ushers, décor, bookstore and/or café. May include support of volunteer assimilation, applications and connecting.</t>
  </si>
  <si>
    <t>Church bookstore and/or retail operations including scheduling, training staff and volunteers, cash management, inventory and store appearance.</t>
  </si>
  <si>
    <t>Main weekend and/or mid-week services</t>
  </si>
  <si>
    <t>Ministry for college-aged students (including single and married young adults)</t>
  </si>
  <si>
    <t>Ministry for families with children</t>
  </si>
  <si>
    <t>Ministry of small group gatherings held outside of normal church service times including connecting people to small groups, developing small group leaders and launching new small groups</t>
  </si>
  <si>
    <t>Church special events and functions including conferences, retreats, concerts, weddings, etc.</t>
  </si>
  <si>
    <t>Ministry of sports and athletic programs used as an outreach to individuals both within and outside the church, including leagues, tournaments, etc.</t>
  </si>
  <si>
    <t>Ministry for both Junior High School and Senior High School students combined. If responsible for Junior High School only match to 7-Junior High ministry code or Senior High School only match to 14-Senior High ministry code.</t>
  </si>
  <si>
    <t>Ministry and childcare for children up to pre-kindergarten age. If responsible for all children's ministry through grade 5, match to 4-Children's ministry code</t>
  </si>
  <si>
    <t>Ministry for children including Kindergarten through 5th Grade, Sunday school and vacation bible school. May include preschool/nursery. If only responsible for preschool/nursery match to 13-Preschool/Nursery ministry code.</t>
  </si>
  <si>
    <t>Ministry of recruiting, organizing, training and coaching church volunteers</t>
  </si>
  <si>
    <t>Any other ministry not specifically defined</t>
  </si>
  <si>
    <t>Pastoral care ministry including all outreach/evangelism and various care programs (e.g., hospital, nursing home, and home visitations, hardship assistance, funeral preparation and prayer requests).</t>
  </si>
  <si>
    <t>Includes all church missions including global and local. If only responsible for missions outside the US, match to 11-Missions-Global/International ministry code. If only responsible for local missions within the US, match to 12-Missions-Local/Urban ministry code.</t>
  </si>
  <si>
    <t>Missions inside the US. If responsible for all missions both inside and outside the US, match to 10-Missions-All International and Local. If only responsible for missions outside the US, match to 11-Missions-Global/International.</t>
  </si>
  <si>
    <t>Missions outside the US. If responsible for all missions both inside and outside the US, match to 10-Missions-All International and Local. If only responsible for missions inside the US, match to 12-Missions-Local/Urban</t>
  </si>
  <si>
    <t>Ministry for married adults may include Sunday school, Bible studies, small groups, social events, etc.</t>
  </si>
  <si>
    <t>Ministry for junior high school students grades 6-8. May be held during regular weekend service times or throughout the week</t>
  </si>
  <si>
    <t>Ministry for senior high school students grades 9-12. May be held during regular weekend service times or throughout the week</t>
  </si>
  <si>
    <t>Ministry for senior adults. May include Sunday school, Bible studies, small groups, social events, etc.</t>
  </si>
  <si>
    <t>Ministry for single adults. May include Sunday school, Bible studies, small groups, social events, etc.</t>
  </si>
  <si>
    <t>Ministry for adult women of all ages (both married and single). May include Sunday school, Bible studies, small groups, social events, etc.</t>
  </si>
  <si>
    <t>Ministry for adult men of all ages (both married and single). May include Sunday school, Bible studies, small groups, social events, etc.</t>
  </si>
  <si>
    <t>Ministry of church hospitality may include food preparation, decoration and set up of "green room", weddings, special events, etc. (if separate Assimilation or Special Events ministries do not exist).</t>
  </si>
  <si>
    <t>HMO</t>
  </si>
  <si>
    <t>PPO</t>
  </si>
  <si>
    <t>Health Reimbursement Account (HRA)</t>
  </si>
  <si>
    <t>High Deductible Health Plan (HSA)</t>
  </si>
  <si>
    <t>1x</t>
  </si>
  <si>
    <t>1.5x</t>
  </si>
  <si>
    <t>2x</t>
  </si>
  <si>
    <t>Other</t>
  </si>
  <si>
    <t>Flat $</t>
  </si>
  <si>
    <t>Fully 
Insured</t>
  </si>
  <si>
    <t>Self 
Insured</t>
  </si>
  <si>
    <t>% of Pay</t>
  </si>
  <si>
    <t>Coverage</t>
  </si>
  <si>
    <t>Benefit</t>
  </si>
  <si>
    <t>Max # of Weeks Paid</t>
  </si>
  <si>
    <t># Days Waiting Period</t>
  </si>
  <si>
    <t>Life Insurance Multiple of Annual Salary</t>
  </si>
  <si>
    <t>401(k)</t>
  </si>
  <si>
    <t>403(b)</t>
  </si>
  <si>
    <t>Employer Contribution Match (% of base salary)</t>
  </si>
  <si>
    <t>Vesting</t>
  </si>
  <si>
    <t>Cliff or Graded</t>
  </si>
  <si>
    <t># of Years</t>
  </si>
  <si>
    <t>Minimum time employee before eligible</t>
  </si>
  <si>
    <t>Minimum time employed after reimbursement</t>
  </si>
  <si>
    <t>School Headmaster/Principal</t>
  </si>
  <si>
    <t>School Teacher</t>
  </si>
  <si>
    <t>1300</t>
  </si>
  <si>
    <t>Weekly Attendance</t>
  </si>
  <si>
    <t xml:space="preserve">Zip Code      </t>
  </si>
  <si>
    <t>If yes, please complete the Regional Campus Questionnaire</t>
  </si>
  <si>
    <t>Multi-site Pastor</t>
  </si>
  <si>
    <t xml:space="preserve">Multi-site Pastor </t>
  </si>
  <si>
    <t>Senior-level Pastor responsible for leading all Regional Campus Pastors. Is a member of Church Senior Leadership Team.</t>
  </si>
  <si>
    <t>1235</t>
  </si>
  <si>
    <t>Technical/Production Director</t>
  </si>
  <si>
    <t>0735</t>
  </si>
  <si>
    <t>Network/Systems Administrator</t>
  </si>
  <si>
    <t>Installs, maintains and upgrades networks, operating systems and servers.</t>
  </si>
  <si>
    <t>Please complete ALL applicable information on the Organization Information, Benefits Information and Main Campus Positions tabs.</t>
  </si>
  <si>
    <t>25-Online Connections</t>
  </si>
  <si>
    <t>Survey job code and job title matched to your church's position. Use the Survey Job Descriptions on the Survey Job Descriptions tab in this workbook to match your positions to the survey jobs.</t>
  </si>
  <si>
    <t>Please select the appropriate ministry from the list in the drop down selection. All Ministry Codes and Titles are also listed on the Ministry Description tab in this workbook.</t>
  </si>
  <si>
    <t>Indicate if incumbents are employed full-time or part-time. If there are multiple incumbents in the same position who are both full-time and part-time, copy the row and insert the copied row to report full-time and part-time averages separately.</t>
  </si>
  <si>
    <t>Indicate the standard # of hours worked per week to calculate the full-time equivalent annual salary for part-time employees. 
If there are multiple part-time employees, calculate the average # of hours worked per week.</t>
  </si>
  <si>
    <t>Executive-level Pastor primarily responsible for the overall leadership and direction of church staff, leading all functional areas in the accomplishment of the church's mission.</t>
  </si>
  <si>
    <t>Equal 
Match 
(=,+,-)</t>
  </si>
  <si>
    <t>Responsible for online ministries designed to connect and engage with people who are attending online services, groups and/or social media.</t>
  </si>
  <si>
    <t>Music</t>
  </si>
  <si>
    <t>Creative Arts/Production</t>
  </si>
  <si>
    <t>Directs development of curriculum and special events.</t>
  </si>
  <si>
    <t>Responsible for the vision, strategy and direction of the creative arts and music department for the church and/or regional campuses.</t>
  </si>
  <si>
    <t>Responsible for the music components of each service.  Duties include preparing volunteer bands,  arranging, charts, demos, and leading rehearsals. May include responsibilities for directing orchestra.</t>
  </si>
  <si>
    <t>Plays musical instrument during regular services and special events.</t>
  </si>
  <si>
    <t>Performs solo, ensemble and group vocal performances during regular services and special events.</t>
  </si>
  <si>
    <t>Maintains and organizes the vocal and instrumental libraries of the music ministry, including print music, recordings and digital media. May be responsible for obtaining copy write permission, when necessary.</t>
  </si>
  <si>
    <t>Church Demographics</t>
  </si>
  <si>
    <t>Budget</t>
  </si>
  <si>
    <t>Main Campus</t>
  </si>
  <si>
    <t>Online/Virtual</t>
  </si>
  <si>
    <t>Total</t>
  </si>
  <si>
    <r>
      <t xml:space="preserve">Average </t>
    </r>
    <r>
      <rPr>
        <b/>
        <sz val="8"/>
        <color rgb="FFFF0000"/>
        <rFont val="Arial"/>
        <family val="2"/>
      </rPr>
      <t>Annual</t>
    </r>
    <r>
      <rPr>
        <b/>
        <sz val="8"/>
        <rFont val="Arial"/>
        <family val="2"/>
      </rPr>
      <t xml:space="preserve"> Employer Cost per Employee</t>
    </r>
  </si>
  <si>
    <t>Year 1*</t>
  </si>
  <si>
    <t>Year 5*</t>
  </si>
  <si>
    <t>Year 10*</t>
  </si>
  <si>
    <t>Year 15*</t>
  </si>
  <si>
    <t xml:space="preserve">* Please DO NOT alter or change number of years. Please include the number of days off your church offers each employee at these specific time ranges.  </t>
  </si>
  <si>
    <t xml:space="preserve">Responsible for directing and leading the artistic and creative programming for regular services and special events. </t>
  </si>
  <si>
    <t>Responsible for audio production during regular services and special programs. May operate audio equipment, perform maintenance and make minor repairs.</t>
  </si>
  <si>
    <t>Responsible for maintaining the audio systems in the organization.</t>
  </si>
  <si>
    <t>Responsible for stage lighting during regular services and special programs. May operate lighting equipment, perform maintenance and make minor repairs.</t>
  </si>
  <si>
    <t>Responsible for maintaining the lighting systems in the organization.</t>
  </si>
  <si>
    <t>Responsible for leading the creative process of video creation for services and special programs.  The process includes from the initial idea to post production creation.</t>
  </si>
  <si>
    <t>Responsible for creating, shooting, and editing videos. Supports the maintenance of video systems.</t>
  </si>
  <si>
    <t>Operates lighting, camera, video and/or audio equipment during church services and special productions. May train and supervisor volunteers.</t>
  </si>
  <si>
    <t xml:space="preserve">Teaching Pastor responsible for leading designated church services (i.e., Wednesday night services or alternative church services). May also be responsible for teaching in Senior Pastor’s absence. </t>
  </si>
  <si>
    <t>Are your administration and operation roles centralized supporting all campuses?</t>
  </si>
  <si>
    <t>Indicate if your organization's position has equal responsibilities to the survey job description (=); if it is less than the survey job description (-); or if it has greater responsibilities than the survey job description (+).</t>
  </si>
  <si>
    <t>If your organization's position has less or greater responsibilities than the survey job description (as indicated in the Equal Match column), describe the difference(s).</t>
  </si>
  <si>
    <t># Employees (FT &amp; PT)</t>
  </si>
  <si>
    <r>
      <t>Regional Campuses</t>
    </r>
    <r>
      <rPr>
        <sz val="8"/>
        <rFont val="Arial"/>
        <family val="2"/>
      </rPr>
      <t xml:space="preserve"> </t>
    </r>
    <r>
      <rPr>
        <i/>
        <sz val="8"/>
        <rFont val="Arial"/>
        <family val="2"/>
      </rPr>
      <t>(total of all combined)</t>
    </r>
  </si>
  <si>
    <t>You do not have to do anything on this page. It is an example of the hierarchy of the jobs included in this survey on the "Main Campus Positions" tab and is for reference only when matching your jobs to the survey jobs.</t>
  </si>
  <si>
    <t>0780-1</t>
  </si>
  <si>
    <t>0780-2</t>
  </si>
  <si>
    <t>0780-3</t>
  </si>
  <si>
    <t>0780-4</t>
  </si>
  <si>
    <t>0780-5</t>
  </si>
  <si>
    <t>0780-6</t>
  </si>
  <si>
    <t>0780-7</t>
  </si>
  <si>
    <t>0780-8</t>
  </si>
  <si>
    <t>0780-9</t>
  </si>
  <si>
    <t>0780-10</t>
  </si>
  <si>
    <t>0780-11</t>
  </si>
  <si>
    <t>0780-12</t>
  </si>
  <si>
    <t>0780-13</t>
  </si>
  <si>
    <t>0780-14</t>
  </si>
  <si>
    <t>0780-15</t>
  </si>
  <si>
    <t>0780-16</t>
  </si>
  <si>
    <t>0780-17</t>
  </si>
  <si>
    <t>0780-18</t>
  </si>
  <si>
    <t>0780-19</t>
  </si>
  <si>
    <t>0780-20</t>
  </si>
  <si>
    <t>0780-21</t>
  </si>
  <si>
    <t>0780-22</t>
  </si>
  <si>
    <t>0780-23</t>
  </si>
  <si>
    <t>0780-24</t>
  </si>
  <si>
    <t>0780-25</t>
  </si>
  <si>
    <t>0785-1</t>
  </si>
  <si>
    <t>0785-2</t>
  </si>
  <si>
    <t>0785-3</t>
  </si>
  <si>
    <t>0785-4</t>
  </si>
  <si>
    <t>0785-5</t>
  </si>
  <si>
    <t>0785-6</t>
  </si>
  <si>
    <t>0785-7</t>
  </si>
  <si>
    <t>0785-8</t>
  </si>
  <si>
    <t>0785-9</t>
  </si>
  <si>
    <t>0785-10</t>
  </si>
  <si>
    <t>0785-11</t>
  </si>
  <si>
    <t>0785-12</t>
  </si>
  <si>
    <t>0785-13</t>
  </si>
  <si>
    <t>0785-14</t>
  </si>
  <si>
    <t>0785-15</t>
  </si>
  <si>
    <t>0785-16</t>
  </si>
  <si>
    <t>0785-17</t>
  </si>
  <si>
    <t>0785-18</t>
  </si>
  <si>
    <t>0785-19</t>
  </si>
  <si>
    <t>0785-20</t>
  </si>
  <si>
    <t>0785-21</t>
  </si>
  <si>
    <t>0785-22</t>
  </si>
  <si>
    <t>0785-23</t>
  </si>
  <si>
    <t>0785-24</t>
  </si>
  <si>
    <t>0785-25</t>
  </si>
  <si>
    <t>0790-1</t>
  </si>
  <si>
    <t>0790-2</t>
  </si>
  <si>
    <t>0790-3</t>
  </si>
  <si>
    <t>0790-4</t>
  </si>
  <si>
    <t>0790-5</t>
  </si>
  <si>
    <t>0790-6</t>
  </si>
  <si>
    <t>0790-7</t>
  </si>
  <si>
    <t>0790-8</t>
  </si>
  <si>
    <t>0790-9</t>
  </si>
  <si>
    <t>0790-10</t>
  </si>
  <si>
    <t>0790-11</t>
  </si>
  <si>
    <t>0790-12</t>
  </si>
  <si>
    <t>0790-13</t>
  </si>
  <si>
    <t>0790-14</t>
  </si>
  <si>
    <t>0790-15</t>
  </si>
  <si>
    <t>0790-16</t>
  </si>
  <si>
    <t>0790-17</t>
  </si>
  <si>
    <t>0790-18</t>
  </si>
  <si>
    <t>0790-19</t>
  </si>
  <si>
    <t>0790-20</t>
  </si>
  <si>
    <t>0790-21</t>
  </si>
  <si>
    <t>0790-22</t>
  </si>
  <si>
    <t>0790-23</t>
  </si>
  <si>
    <t>0790-24</t>
  </si>
  <si>
    <t>0790-25</t>
  </si>
  <si>
    <t>0280-0</t>
  </si>
  <si>
    <t>0280-3</t>
  </si>
  <si>
    <t>0280-7</t>
  </si>
  <si>
    <t>0280-14</t>
  </si>
  <si>
    <t>0280-20</t>
  </si>
  <si>
    <t>0280-23</t>
  </si>
  <si>
    <t>1235-0</t>
  </si>
  <si>
    <t>1235-20</t>
  </si>
  <si>
    <t>1235-25</t>
  </si>
  <si>
    <t>Member of Executive Leadership Team. This team is a group of people that provide strategic and operational leadership to the church. Each team member is responsible for providing the organizational and cultural DNA of the church.</t>
  </si>
  <si>
    <r>
      <t xml:space="preserve">Complete the </t>
    </r>
    <r>
      <rPr>
        <b/>
        <i/>
        <sz val="9"/>
        <color rgb="FFFF0000"/>
        <rFont val="Arial"/>
        <family val="2"/>
      </rPr>
      <t>Organization Information, Benefits Information and Main Campus Positions tabs</t>
    </r>
    <r>
      <rPr>
        <i/>
        <sz val="9"/>
        <color rgb="FFFF0000"/>
        <rFont val="Arial"/>
        <family val="2"/>
      </rPr>
      <t xml:space="preserve">. 
Match your positions to the survey jobs on the Main Campus Positions tab using the Survey Job Descriptions and Job Mapping tabs as reference.  
Ministry codes/descriptions are required for applicable Pastoral and Ministry Positions.
If your church has more than one campus, please complete the </t>
    </r>
    <r>
      <rPr>
        <b/>
        <i/>
        <sz val="9"/>
        <color rgb="FFFF0000"/>
        <rFont val="Arial"/>
        <family val="2"/>
      </rPr>
      <t>Regional Campus Questionnaire</t>
    </r>
    <r>
      <rPr>
        <i/>
        <sz val="9"/>
        <color rgb="FFFF0000"/>
        <rFont val="Arial"/>
        <family val="2"/>
      </rPr>
      <t xml:space="preserve">. </t>
    </r>
    <r>
      <rPr>
        <b/>
        <i/>
        <sz val="9"/>
        <color rgb="FFFF0000"/>
        <rFont val="Arial"/>
        <family val="2"/>
      </rPr>
      <t>DO</t>
    </r>
    <r>
      <rPr>
        <i/>
        <sz val="9"/>
        <color rgb="FFFF0000"/>
        <rFont val="Arial"/>
        <family val="2"/>
      </rPr>
      <t xml:space="preserve"> </t>
    </r>
    <r>
      <rPr>
        <b/>
        <i/>
        <sz val="9"/>
        <color rgb="FFFF0000"/>
        <rFont val="Arial"/>
        <family val="2"/>
      </rPr>
      <t>NOT</t>
    </r>
    <r>
      <rPr>
        <i/>
        <sz val="9"/>
        <color rgb="FFFF0000"/>
        <rFont val="Arial"/>
        <family val="2"/>
      </rPr>
      <t xml:space="preserve"> match Regional Campus jobs to the Main Campus Positions.
Contact survey@churchcompensationservices.com if you have questions.</t>
    </r>
  </si>
  <si>
    <t>Main Campus Positions Definitions</t>
  </si>
  <si>
    <t>Regional Campuses - Select Yes or No</t>
  </si>
  <si>
    <t>Actual 2023</t>
  </si>
  <si>
    <t>Select the benefits available to employees and indicate the employer portion of the cost for employee coverage and employee &amp; family coverage for both full-time and part-time employees.</t>
  </si>
  <si>
    <t>Complete ALL applicable benefits.</t>
  </si>
  <si>
    <t>X</t>
  </si>
  <si>
    <t>Yes</t>
  </si>
  <si>
    <t>No</t>
  </si>
  <si>
    <t xml:space="preserve">Church: </t>
  </si>
  <si>
    <t>Please specify any OTHER Benefit(s) your church offers:</t>
  </si>
  <si>
    <t>Cliff</t>
  </si>
  <si>
    <t>Graded</t>
  </si>
  <si>
    <t>0770</t>
  </si>
  <si>
    <t>1175</t>
  </si>
  <si>
    <t>Co-Senior/Lead Pastor</t>
  </si>
  <si>
    <r>
      <t>Complete the Organization Information, Benefits Information and Main Campus Positions tabs in this workbook. 
Report average salaries for all incumbents as of</t>
    </r>
    <r>
      <rPr>
        <b/>
        <sz val="9"/>
        <rFont val="Arial"/>
        <family val="2"/>
      </rPr>
      <t xml:space="preserve"> February 1, 2024</t>
    </r>
    <r>
      <rPr>
        <sz val="9"/>
        <rFont val="Arial"/>
        <family val="2"/>
      </rPr>
      <t xml:space="preserve">. 
</t>
    </r>
    <r>
      <rPr>
        <b/>
        <sz val="9"/>
        <rFont val="Arial"/>
        <family val="2"/>
      </rPr>
      <t xml:space="preserve">Return the completed questionnaire to Church Compensation Services, LLC by </t>
    </r>
    <r>
      <rPr>
        <b/>
        <sz val="9"/>
        <color indexed="10"/>
        <rFont val="Arial"/>
        <family val="2"/>
      </rPr>
      <t xml:space="preserve"> April 30, 2024.</t>
    </r>
  </si>
  <si>
    <t>Return completed questionnaire to survey@churchcompensationservices.com by April 30, 2024 to receive the participant discount.</t>
  </si>
  <si>
    <t>Actual 2024</t>
  </si>
  <si>
    <t>Projected 
2025</t>
  </si>
  <si>
    <t>1-Assimilation/Hospitality</t>
  </si>
  <si>
    <t>Employee Only</t>
  </si>
  <si>
    <t>Employee &amp; Spouse</t>
  </si>
  <si>
    <t>Employee &amp; Children</t>
  </si>
  <si>
    <t>Employee &amp; Family</t>
  </si>
  <si>
    <r>
      <t xml:space="preserve">If health &amp; welfare benefits are offered, select the benefits available to each employee population and indicate the </t>
    </r>
    <r>
      <rPr>
        <b/>
        <sz val="8"/>
        <color rgb="FFFF0000"/>
        <rFont val="Arial"/>
        <family val="2"/>
      </rPr>
      <t>annual</t>
    </r>
    <r>
      <rPr>
        <sz val="8"/>
        <color rgb="FFFF0000"/>
        <rFont val="Arial"/>
        <family val="2"/>
      </rPr>
      <t xml:space="preserve"> </t>
    </r>
    <r>
      <rPr>
        <sz val="8"/>
        <rFont val="Arial"/>
        <family val="2"/>
      </rPr>
      <t>employer portion of the cost:</t>
    </r>
  </si>
  <si>
    <t xml:space="preserve"># of paid time off days per year </t>
  </si>
  <si>
    <t>This job has been removed from the survey. Please match to the appropriate director/pastor of ministry (i.e., small groups, missions, pastoral care, etc.) or the multi-campus pastor. If it is the pastor of a regional/satellite campus, complete the regional campus survey and match to the campus pastor.</t>
  </si>
  <si>
    <t>Worship Pastor</t>
  </si>
  <si>
    <t>Worship Pastor - Main Campus</t>
  </si>
  <si>
    <t>Worship Pastor - Children</t>
  </si>
  <si>
    <t>Worship Pastor - Junior High</t>
  </si>
  <si>
    <t>Worship Pastor - Senior High</t>
  </si>
  <si>
    <t>Worship Pastor - Student/Youth</t>
  </si>
  <si>
    <t>Worship Pastor - Other</t>
  </si>
  <si>
    <t>This position leads the Worship Team. Match worship team members to 0310 - Vocalist/Worship Team Member. You must be selected a ministry code/description from the drop down list in Column D in the Positional Data tab. This is required for this position.</t>
  </si>
  <si>
    <t>Ministry - DO NOT ADD ministries in the grey cells</t>
  </si>
  <si>
    <r>
      <t xml:space="preserve">Report average annual salaries for all employees effective February 1, 2024. </t>
    </r>
    <r>
      <rPr>
        <b/>
        <sz val="8"/>
        <rFont val="Arial"/>
        <family val="2"/>
      </rPr>
      <t xml:space="preserve">Include all amounts paid for pastoral housing. </t>
    </r>
    <r>
      <rPr>
        <sz val="8"/>
        <rFont val="Arial"/>
        <family val="2"/>
      </rPr>
      <t xml:space="preserve">
For hourly employees, </t>
    </r>
    <r>
      <rPr>
        <b/>
        <sz val="8"/>
        <rFont val="Arial"/>
        <family val="2"/>
      </rPr>
      <t>calculate the full-time annual pay</t>
    </r>
    <r>
      <rPr>
        <sz val="8"/>
        <rFont val="Arial"/>
        <family val="2"/>
      </rPr>
      <t xml:space="preserve"> by multiplying the hourly rate by the number of hours worked in one year. Use 2080 hours for full-time employees working 40 hours per week and 52 weeks per year (including vacation and paid time off).</t>
    </r>
  </si>
  <si>
    <t>PLEASE READ ALL OF THE INSTRUCTIONS PAGE AND COMPLETE ALL OF THE 3 HIGHLIGTED PAGES. THANK YOU.</t>
  </si>
  <si>
    <t>Director/Pastor of Ministry-Assimilation</t>
  </si>
  <si>
    <t>Director/Pastor of Ministry-Bookstore</t>
  </si>
  <si>
    <t>Director/Pastor of Ministry-Children</t>
  </si>
  <si>
    <t>Director/Pastor of Ministry-College</t>
  </si>
  <si>
    <t>Director/Pastor of Ministry-Family Life</t>
  </si>
  <si>
    <t>Director/Pastor of Ministry-Hospitality</t>
  </si>
  <si>
    <t>Director/Pastor of Ministry-Junior High</t>
  </si>
  <si>
    <t>Director/Pastor of Ministry-Married Adults</t>
  </si>
  <si>
    <t>Director/Pastor of Ministry-Men</t>
  </si>
  <si>
    <t>Director/Pastor of Ministry-All Int'l &amp; Local</t>
  </si>
  <si>
    <t>Director/Pastor of Ministry-Global/Int'l</t>
  </si>
  <si>
    <t>Director/Pastor of Ministry-Local/Urban</t>
  </si>
  <si>
    <t>Director/Pastor of Ministry-Preschool/Nursery</t>
  </si>
  <si>
    <t>Director/Pastor of Ministry-Senior High</t>
  </si>
  <si>
    <t>Director/Pastor of Ministry-Senior's</t>
  </si>
  <si>
    <t>Director/Pastor of Ministry-Singles</t>
  </si>
  <si>
    <t>Director/Pastor of Ministry-Small Groups</t>
  </si>
  <si>
    <t>Director/Pastor of Ministry-Special Events/Programs</t>
  </si>
  <si>
    <t>Director/Pastor of Ministry-Sports</t>
  </si>
  <si>
    <t>Director/Pastor of Ministry-Student/Youth</t>
  </si>
  <si>
    <t>Director/Pastor of Ministry-Volunteer</t>
  </si>
  <si>
    <t>Director/Pastor of Ministry-Women</t>
  </si>
  <si>
    <t>Director/Pastor of Ministry-Other</t>
  </si>
  <si>
    <t>Director/Pastor of Ministry-Pastoral Care</t>
  </si>
  <si>
    <t>Director/Pastor of Ministry-Online Connections</t>
  </si>
  <si>
    <t>Associate Director-Assimilation</t>
  </si>
  <si>
    <t>Associate Director-Bookstore</t>
  </si>
  <si>
    <t>Associate Director-Children</t>
  </si>
  <si>
    <t>Associate Director-College</t>
  </si>
  <si>
    <t>Associate Director-Family Life</t>
  </si>
  <si>
    <t>Associate Director-Hospitality</t>
  </si>
  <si>
    <t>Associate Director-Junior High</t>
  </si>
  <si>
    <t>Associate Director-Married Adults</t>
  </si>
  <si>
    <t>Associate Director-Men</t>
  </si>
  <si>
    <t>Associate Director-All Int'l &amp; Local</t>
  </si>
  <si>
    <t>Associate Director-Global/Int'l</t>
  </si>
  <si>
    <t>Associate Director-Local/Urban</t>
  </si>
  <si>
    <t>Associate Director-Preschool/Nursery</t>
  </si>
  <si>
    <t>Associate Director-Senior High</t>
  </si>
  <si>
    <t>Associate Director-Senior's</t>
  </si>
  <si>
    <t>Associate Director-Single Adults</t>
  </si>
  <si>
    <t>Associate Director-Small Groups</t>
  </si>
  <si>
    <t>Associate Director-Special Events/Programs</t>
  </si>
  <si>
    <t>Associate Director-Sports</t>
  </si>
  <si>
    <t>Associate Director-Student/Youth</t>
  </si>
  <si>
    <t>Associate Director-Volunteer</t>
  </si>
  <si>
    <t>Associate Director-Women's</t>
  </si>
  <si>
    <t>Associate Director-Other</t>
  </si>
  <si>
    <t>Associate Director-Pastoral Care</t>
  </si>
  <si>
    <t>Associate Director-Online Connections</t>
  </si>
  <si>
    <t>Ministry Coordinator-Assimilation</t>
  </si>
  <si>
    <t>Ministry Coordinator-Bookstore</t>
  </si>
  <si>
    <t>Ministry Coordinator-Children</t>
  </si>
  <si>
    <t>Ministry Coordinator-College</t>
  </si>
  <si>
    <t>Ministry Coordinator-Family Life</t>
  </si>
  <si>
    <t>Ministry Coordinator-Hospitality</t>
  </si>
  <si>
    <t>Ministry Coordinator-Junior High</t>
  </si>
  <si>
    <t>Ministry Coordinator-Married Adults</t>
  </si>
  <si>
    <t>Ministry Coordinator-Men</t>
  </si>
  <si>
    <t>Ministry Coordinator-All Int'l &amp; Local</t>
  </si>
  <si>
    <t>Ministry Coordinator-Global/Int'l</t>
  </si>
  <si>
    <t>Ministry Coordinator-Local/Urban</t>
  </si>
  <si>
    <t>Ministry Coordinator-Preschool/Nursery</t>
  </si>
  <si>
    <t>Ministry Coordinator-Senior High</t>
  </si>
  <si>
    <t>Ministry Coordinator-Senior's</t>
  </si>
  <si>
    <t>Ministry Coordinator-Single Adults</t>
  </si>
  <si>
    <t>Ministry Coordinator-Small Groups</t>
  </si>
  <si>
    <t>Ministry Coordinator-Special Events/Programs</t>
  </si>
  <si>
    <t>Ministry Coordinator-Sports</t>
  </si>
  <si>
    <t>Ministry Coordinator-Student/Youth</t>
  </si>
  <si>
    <t>Ministry Coordinator-Volunteer</t>
  </si>
  <si>
    <t>Ministry Coordinator-Women</t>
  </si>
  <si>
    <t>Ministry Coordinator-Other</t>
  </si>
  <si>
    <t>Ministry Coordinator-Pastoral Care</t>
  </si>
  <si>
    <t>Ministry Coordinator-Online Connections</t>
  </si>
  <si>
    <t>Technical/Production Director-Main Worship Service</t>
  </si>
  <si>
    <t>Technical/Production Director-Student/Youth</t>
  </si>
  <si>
    <t>Technical/Production Director-Online Connections</t>
  </si>
  <si>
    <t>Directs and leads an individual ministry. You must be selected a ministry code/description from the drop down list in Column D in the Positional Data tab. This is required for this position.</t>
  </si>
  <si>
    <t>Plans, organizes and directs the day-to-day operations of a department. Responsible for providing pastoral and strategic leadership in support of the Director/Pastor of Ministry. You must be selected a ministry code/description from the drop down list in Column D in the Positional Data tab. This is required for this position.</t>
  </si>
  <si>
    <t>Coordinate activities of an individual ministry or program. May assign and mentor ministry or program volunteers. You must be selected a ministry code/description from the drop down list in Column D in the Positional Data tab. This is required for this position.</t>
  </si>
  <si>
    <t>Responsible for the vision, strategy and direction of the technical production department. Includes overseeing all of the technical systems of the church and/or regional campuses including audio, lighting, and video. You must be selected a ministry code/description from the drop down list in Column D in the Positional Data tab. This is required for this position.</t>
  </si>
  <si>
    <t>As a % and/or $ of Operating Budget</t>
  </si>
  <si>
    <t>AND/OR</t>
  </si>
  <si>
    <t>Total Salary Increase Budget (as % of Base Salary)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</si>
</sst>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quot;$&quot;#,##0"/>
  </numFmts>
  <fonts count="42" x14ac:knownFonts="1">
    <font>
      <sz val="11"/>
      <color theme="1"/>
      <name val="Calibri"/>
      <family val="2"/>
      <scheme val="minor"/>
    </font>
    <font>
      <b/>
      <sz val="8"/>
      <name val="Arial"/>
      <family val="2"/>
    </font>
    <font>
      <b/>
      <i/>
      <sz val="8"/>
      <name val="Arial"/>
      <family val="2"/>
    </font>
    <font>
      <sz val="8"/>
      <name val="Arial"/>
      <family val="2"/>
    </font>
    <font>
      <i/>
      <sz val="8"/>
      <name val="Arial"/>
      <family val="2"/>
    </font>
    <font>
      <sz val="8"/>
      <color indexed="81"/>
      <name val="Tahoma"/>
      <family val="2"/>
    </font>
    <font>
      <b/>
      <sz val="8"/>
      <color indexed="81"/>
      <name val="Tahoma"/>
      <family val="2"/>
    </font>
    <font>
      <b/>
      <sz val="8"/>
      <name val="Times New Roman"/>
      <family val="1"/>
    </font>
    <font>
      <b/>
      <sz val="9"/>
      <name val="Arial"/>
      <family val="2"/>
    </font>
    <font>
      <b/>
      <sz val="11"/>
      <name val="Arial"/>
      <family val="2"/>
    </font>
    <font>
      <u/>
      <sz val="10"/>
      <color indexed="12"/>
      <name val="Arial"/>
      <family val="2"/>
    </font>
    <font>
      <sz val="10"/>
      <name val="Times New Roman"/>
      <family val="1"/>
    </font>
    <font>
      <sz val="8"/>
      <color indexed="46"/>
      <name val="Arial"/>
      <family val="2"/>
    </font>
    <font>
      <sz val="8"/>
      <name val="Times New Roman"/>
      <family val="1"/>
    </font>
    <font>
      <i/>
      <sz val="8"/>
      <color indexed="46"/>
      <name val="Arial"/>
      <family val="2"/>
    </font>
    <font>
      <sz val="9"/>
      <name val="Arial"/>
      <family val="2"/>
    </font>
    <font>
      <b/>
      <sz val="9"/>
      <color indexed="10"/>
      <name val="Arial"/>
      <family val="2"/>
    </font>
    <font>
      <b/>
      <i/>
      <sz val="9"/>
      <name val="Arial"/>
      <family val="2"/>
    </font>
    <font>
      <b/>
      <sz val="10"/>
      <name val="Arial"/>
      <family val="2"/>
    </font>
    <font>
      <sz val="11"/>
      <color theme="1"/>
      <name val="Calibri"/>
      <family val="2"/>
      <scheme val="minor"/>
    </font>
    <font>
      <u/>
      <sz val="11"/>
      <color theme="10"/>
      <name val="Calibri"/>
      <family val="2"/>
    </font>
    <font>
      <sz val="8"/>
      <color theme="1"/>
      <name val="Arial"/>
      <family val="2"/>
    </font>
    <font>
      <sz val="8"/>
      <color rgb="FF000000"/>
      <name val="Segoe UI"/>
      <family val="2"/>
    </font>
    <font>
      <sz val="8"/>
      <color rgb="FF000000"/>
      <name val="Tahoma"/>
      <family val="2"/>
    </font>
    <font>
      <sz val="8"/>
      <color rgb="FF000000"/>
      <name val="Arial"/>
      <family val="2"/>
    </font>
    <font>
      <b/>
      <sz val="11"/>
      <color theme="1"/>
      <name val="Calibri"/>
      <family val="2"/>
      <scheme val="minor"/>
    </font>
    <font>
      <b/>
      <sz val="8"/>
      <color rgb="FFFF0000"/>
      <name val="Arial"/>
      <family val="2"/>
    </font>
    <font>
      <i/>
      <sz val="9"/>
      <color rgb="FFFF0000"/>
      <name val="Arial"/>
      <family val="2"/>
    </font>
    <font>
      <i/>
      <sz val="9"/>
      <name val="Arial"/>
      <family val="2"/>
    </font>
    <font>
      <sz val="9"/>
      <color theme="1"/>
      <name val="Calibri"/>
      <family val="2"/>
      <scheme val="minor"/>
    </font>
    <font>
      <b/>
      <sz val="9"/>
      <color theme="0"/>
      <name val="Arial"/>
      <family val="2"/>
    </font>
    <font>
      <b/>
      <i/>
      <sz val="9"/>
      <color rgb="FFFF0000"/>
      <name val="Arial"/>
      <family val="2"/>
    </font>
    <font>
      <sz val="9"/>
      <name val="Times New Roman"/>
      <family val="1"/>
    </font>
    <font>
      <sz val="8"/>
      <name val="Calibri"/>
      <family val="2"/>
      <scheme val="minor"/>
    </font>
    <font>
      <sz val="10"/>
      <color theme="0"/>
      <name val="Times New Roman"/>
      <family val="1"/>
    </font>
    <font>
      <sz val="8"/>
      <color theme="0"/>
      <name val="Arial"/>
      <family val="2"/>
    </font>
    <font>
      <b/>
      <sz val="11"/>
      <color theme="0"/>
      <name val="Arial"/>
      <family val="2"/>
    </font>
    <font>
      <sz val="8"/>
      <color indexed="81"/>
      <name val="Arial"/>
      <family val="2"/>
    </font>
    <font>
      <b/>
      <sz val="8"/>
      <color theme="1"/>
      <name val="Arial"/>
      <family val="2"/>
    </font>
    <font>
      <b/>
      <sz val="8"/>
      <color theme="0"/>
      <name val="Arial"/>
      <family val="2"/>
    </font>
    <font>
      <sz val="8"/>
      <color rgb="FFFF0000"/>
      <name val="Arial"/>
      <family val="2"/>
    </font>
    <font>
      <sz val="11"/>
      <color theme="0"/>
      <name val="Calibri"/>
      <family val="2"/>
      <scheme val="minor"/>
    </font>
  </fonts>
  <fills count="6">
    <fill>
      <patternFill patternType="none"/>
    </fill>
    <fill>
      <patternFill patternType="gray125"/>
    </fill>
    <fill>
      <patternFill patternType="solid">
        <fgColor theme="3" tint="0.59999389629810485"/>
        <bgColor indexed="64"/>
      </patternFill>
    </fill>
    <fill>
      <patternFill patternType="solid">
        <fgColor theme="1"/>
        <bgColor indexed="64"/>
      </patternFill>
    </fill>
    <fill>
      <patternFill patternType="solid">
        <fgColor rgb="FF800000"/>
        <bgColor indexed="64"/>
      </patternFill>
    </fill>
    <fill>
      <patternFill patternType="solid">
        <fgColor theme="2"/>
        <bgColor indexed="64"/>
      </patternFill>
    </fill>
  </fills>
  <borders count="33">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6">
    <xf numFmtId="0" fontId="0" fillId="0" borderId="0"/>
    <xf numFmtId="43" fontId="19" fillId="0" borderId="0" applyFont="0" applyFill="0" applyBorder="0" applyAlignment="0" applyProtection="0"/>
    <xf numFmtId="44" fontId="19" fillId="0" borderId="0" applyFont="0" applyFill="0" applyBorder="0" applyAlignment="0" applyProtection="0"/>
    <xf numFmtId="0" fontId="1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9" fontId="19" fillId="0" borderId="0" applyFont="0" applyFill="0" applyBorder="0" applyAlignment="0" applyProtection="0"/>
  </cellStyleXfs>
  <cellXfs count="232">
    <xf numFmtId="0" fontId="0" fillId="0" borderId="0" xfId="0"/>
    <xf numFmtId="0" fontId="3" fillId="0" borderId="3" xfId="0" applyFont="1" applyBorder="1" applyAlignment="1">
      <alignment wrapText="1"/>
    </xf>
    <xf numFmtId="0" fontId="3" fillId="0" borderId="3" xfId="0" applyFont="1" applyBorder="1" applyAlignment="1">
      <alignment horizontal="center"/>
    </xf>
    <xf numFmtId="0" fontId="7" fillId="0" borderId="0" xfId="0" applyFont="1" applyAlignment="1">
      <alignment horizontal="center" wrapText="1"/>
    </xf>
    <xf numFmtId="0" fontId="3" fillId="0" borderId="3" xfId="0" applyFont="1" applyBorder="1"/>
    <xf numFmtId="0" fontId="1" fillId="0" borderId="3" xfId="0" applyFont="1" applyBorder="1"/>
    <xf numFmtId="0" fontId="9" fillId="0" borderId="0" xfId="0" applyFont="1"/>
    <xf numFmtId="0" fontId="3" fillId="0" borderId="0" xfId="0" applyFont="1"/>
    <xf numFmtId="0" fontId="11" fillId="0" borderId="0" xfId="0" applyFont="1"/>
    <xf numFmtId="0" fontId="3" fillId="0" borderId="0" xfId="0" applyFont="1" applyAlignment="1">
      <alignment horizontal="left" wrapText="1"/>
    </xf>
    <xf numFmtId="0" fontId="8" fillId="0" borderId="0" xfId="0" applyFont="1"/>
    <xf numFmtId="0" fontId="8" fillId="0" borderId="0" xfId="0" applyFont="1" applyAlignment="1">
      <alignment horizontal="center"/>
    </xf>
    <xf numFmtId="0" fontId="1" fillId="0" borderId="0" xfId="0" applyFont="1"/>
    <xf numFmtId="0" fontId="4" fillId="0" borderId="0" xfId="0" applyFont="1"/>
    <xf numFmtId="0" fontId="12" fillId="0" borderId="0" xfId="0" applyFont="1"/>
    <xf numFmtId="0" fontId="14" fillId="0" borderId="0" xfId="0" applyFont="1"/>
    <xf numFmtId="0" fontId="1" fillId="0" borderId="4" xfId="0" applyFont="1" applyBorder="1" applyAlignment="1">
      <alignment vertical="center" wrapText="1"/>
    </xf>
    <xf numFmtId="0" fontId="1" fillId="0" borderId="4" xfId="0" applyFont="1" applyBorder="1" applyAlignment="1">
      <alignment vertical="center"/>
    </xf>
    <xf numFmtId="0" fontId="18" fillId="0" borderId="0" xfId="0" applyFont="1"/>
    <xf numFmtId="0" fontId="15" fillId="0" borderId="0" xfId="0" applyFont="1"/>
    <xf numFmtId="0" fontId="13" fillId="0" borderId="0" xfId="0" applyFont="1"/>
    <xf numFmtId="0" fontId="3" fillId="0" borderId="0" xfId="0" applyFont="1" applyAlignment="1">
      <alignment horizontal="left"/>
    </xf>
    <xf numFmtId="0" fontId="1" fillId="0" borderId="5" xfId="0" applyFont="1" applyBorder="1" applyAlignment="1">
      <alignment horizontal="center" wrapText="1"/>
    </xf>
    <xf numFmtId="164" fontId="1" fillId="0" borderId="5" xfId="2" applyNumberFormat="1" applyFont="1" applyFill="1" applyBorder="1" applyAlignment="1">
      <alignment horizontal="center" wrapText="1"/>
    </xf>
    <xf numFmtId="49" fontId="1" fillId="0" borderId="5" xfId="0" applyNumberFormat="1" applyFont="1" applyBorder="1" applyAlignment="1">
      <alignment horizontal="center" wrapText="1"/>
    </xf>
    <xf numFmtId="0" fontId="0" fillId="3" borderId="0" xfId="0" applyFill="1"/>
    <xf numFmtId="0" fontId="0" fillId="4" borderId="0" xfId="0" applyFill="1"/>
    <xf numFmtId="0" fontId="10" fillId="0" borderId="0" xfId="3" applyAlignment="1" applyProtection="1"/>
    <xf numFmtId="0" fontId="3" fillId="0" borderId="0" xfId="0" applyFont="1" applyAlignment="1">
      <alignment horizontal="center" wrapText="1"/>
    </xf>
    <xf numFmtId="165" fontId="3" fillId="0" borderId="6" xfId="0" applyNumberFormat="1" applyFont="1" applyBorder="1" applyAlignment="1">
      <alignment horizontal="center"/>
    </xf>
    <xf numFmtId="164" fontId="3" fillId="0" borderId="6" xfId="2" applyNumberFormat="1" applyFont="1" applyBorder="1" applyAlignment="1">
      <alignment horizontal="center"/>
    </xf>
    <xf numFmtId="0" fontId="8" fillId="0" borderId="7" xfId="0" applyFont="1" applyBorder="1" applyAlignment="1">
      <alignment wrapText="1"/>
    </xf>
    <xf numFmtId="0" fontId="8" fillId="0" borderId="7" xfId="0" applyFont="1" applyBorder="1" applyAlignment="1">
      <alignment horizontal="center" wrapText="1"/>
    </xf>
    <xf numFmtId="0" fontId="3" fillId="0" borderId="8" xfId="0" applyFont="1" applyBorder="1" applyAlignment="1">
      <alignment wrapText="1"/>
    </xf>
    <xf numFmtId="49" fontId="3" fillId="0" borderId="8" xfId="0" applyNumberFormat="1" applyFont="1" applyBorder="1" applyAlignment="1">
      <alignment horizontal="center"/>
    </xf>
    <xf numFmtId="0" fontId="3" fillId="0" borderId="4" xfId="0" applyFont="1" applyBorder="1" applyAlignment="1">
      <alignment wrapText="1"/>
    </xf>
    <xf numFmtId="49" fontId="3" fillId="0" borderId="4" xfId="0" applyNumberFormat="1" applyFont="1" applyBorder="1" applyAlignment="1">
      <alignment horizontal="center"/>
    </xf>
    <xf numFmtId="0" fontId="1" fillId="0" borderId="0" xfId="0" applyFont="1" applyAlignment="1">
      <alignment horizontal="center" wrapText="1"/>
    </xf>
    <xf numFmtId="0" fontId="21" fillId="0" borderId="0" xfId="0" applyFont="1"/>
    <xf numFmtId="0" fontId="3" fillId="0" borderId="6" xfId="0" applyFont="1" applyBorder="1"/>
    <xf numFmtId="0" fontId="17" fillId="0" borderId="0" xfId="0" applyFont="1" applyAlignment="1">
      <alignment horizontal="center" vertical="center" wrapText="1"/>
    </xf>
    <xf numFmtId="0" fontId="3" fillId="0" borderId="0" xfId="0" applyFont="1" applyAlignment="1">
      <alignment horizontal="center"/>
    </xf>
    <xf numFmtId="0" fontId="3" fillId="0" borderId="0" xfId="0" applyFont="1" applyAlignment="1">
      <alignment horizontal="right"/>
    </xf>
    <xf numFmtId="1" fontId="3" fillId="0" borderId="6" xfId="2" applyNumberFormat="1" applyFont="1" applyBorder="1" applyAlignment="1">
      <alignment horizontal="center"/>
    </xf>
    <xf numFmtId="1" fontId="3" fillId="0" borderId="9" xfId="2" applyNumberFormat="1" applyFont="1" applyBorder="1" applyAlignment="1">
      <alignment horizontal="center"/>
    </xf>
    <xf numFmtId="164" fontId="3" fillId="0" borderId="9" xfId="2" applyNumberFormat="1" applyFont="1" applyBorder="1" applyAlignment="1">
      <alignment horizontal="center"/>
    </xf>
    <xf numFmtId="44" fontId="3" fillId="0" borderId="3" xfId="2" applyFont="1" applyFill="1" applyBorder="1" applyAlignment="1">
      <alignment horizontal="center"/>
    </xf>
    <xf numFmtId="0" fontId="1" fillId="0" borderId="3" xfId="0" applyFont="1" applyBorder="1" applyAlignment="1">
      <alignment wrapText="1"/>
    </xf>
    <xf numFmtId="0" fontId="25" fillId="0" borderId="0" xfId="0" applyFont="1"/>
    <xf numFmtId="0" fontId="8" fillId="0" borderId="7" xfId="0" applyFont="1" applyBorder="1"/>
    <xf numFmtId="0" fontId="3" fillId="0" borderId="4" xfId="0" applyFont="1" applyBorder="1"/>
    <xf numFmtId="0" fontId="3" fillId="0" borderId="8" xfId="0" applyFont="1" applyBorder="1"/>
    <xf numFmtId="49" fontId="0" fillId="0" borderId="0" xfId="0" applyNumberFormat="1" applyAlignment="1">
      <alignment horizontal="center"/>
    </xf>
    <xf numFmtId="164" fontId="3" fillId="0" borderId="0" xfId="2" applyNumberFormat="1" applyFont="1" applyBorder="1" applyAlignment="1">
      <alignment horizontal="center"/>
    </xf>
    <xf numFmtId="164" fontId="3" fillId="0" borderId="0" xfId="2" applyNumberFormat="1" applyFont="1" applyBorder="1"/>
    <xf numFmtId="164" fontId="11" fillId="0" borderId="0" xfId="2" applyNumberFormat="1" applyFont="1" applyBorder="1"/>
    <xf numFmtId="164" fontId="3" fillId="0" borderId="0" xfId="2" applyNumberFormat="1" applyFont="1" applyBorder="1" applyAlignment="1">
      <alignment horizontal="left"/>
    </xf>
    <xf numFmtId="0" fontId="3" fillId="0" borderId="11" xfId="0" applyFont="1" applyBorder="1" applyAlignment="1">
      <alignment horizontal="left"/>
    </xf>
    <xf numFmtId="49" fontId="3" fillId="0" borderId="1" xfId="0" applyNumberFormat="1" applyFont="1" applyBorder="1" applyAlignment="1">
      <alignment horizontal="center"/>
    </xf>
    <xf numFmtId="0" fontId="3" fillId="0" borderId="1" xfId="0" applyFont="1" applyBorder="1"/>
    <xf numFmtId="0" fontId="3" fillId="0" borderId="1" xfId="0" applyFont="1" applyBorder="1" applyAlignment="1">
      <alignment wrapText="1"/>
    </xf>
    <xf numFmtId="0" fontId="4" fillId="0" borderId="1" xfId="0" applyFont="1" applyBorder="1" applyAlignment="1">
      <alignment horizontal="center"/>
    </xf>
    <xf numFmtId="49" fontId="4" fillId="0" borderId="1" xfId="0" applyNumberFormat="1" applyFont="1" applyBorder="1" applyAlignment="1">
      <alignment horizontal="center"/>
    </xf>
    <xf numFmtId="44" fontId="1" fillId="0" borderId="5" xfId="2" applyFont="1" applyFill="1" applyBorder="1" applyAlignment="1">
      <alignment horizontal="center" wrapText="1"/>
    </xf>
    <xf numFmtId="0" fontId="11" fillId="0" borderId="11" xfId="0" applyFont="1" applyBorder="1"/>
    <xf numFmtId="164" fontId="3" fillId="0" borderId="9" xfId="2" applyNumberFormat="1" applyFont="1" applyBorder="1"/>
    <xf numFmtId="0" fontId="0" fillId="0" borderId="0" xfId="0" applyAlignment="1">
      <alignment horizontal="center" wrapText="1"/>
    </xf>
    <xf numFmtId="0" fontId="12" fillId="0" borderId="0" xfId="0" applyFont="1" applyAlignment="1">
      <alignment horizontal="center" wrapText="1"/>
    </xf>
    <xf numFmtId="0" fontId="11" fillId="0" borderId="0" xfId="0" applyFont="1" applyAlignment="1">
      <alignment horizontal="center" wrapText="1"/>
    </xf>
    <xf numFmtId="164" fontId="3" fillId="0" borderId="10" xfId="2" applyNumberFormat="1" applyFont="1" applyBorder="1" applyAlignment="1">
      <alignment horizontal="center"/>
    </xf>
    <xf numFmtId="0" fontId="3" fillId="0" borderId="10" xfId="0" applyFont="1" applyBorder="1" applyAlignment="1">
      <alignment horizontal="center"/>
    </xf>
    <xf numFmtId="0" fontId="11" fillId="0" borderId="9" xfId="0" applyFont="1" applyBorder="1"/>
    <xf numFmtId="0" fontId="3" fillId="0" borderId="13" xfId="0" applyFont="1" applyBorder="1"/>
    <xf numFmtId="0" fontId="3" fillId="0" borderId="11" xfId="0" applyFont="1" applyBorder="1"/>
    <xf numFmtId="0" fontId="11" fillId="0" borderId="13" xfId="0" applyFont="1" applyBorder="1"/>
    <xf numFmtId="9" fontId="3" fillId="0" borderId="10" xfId="5" applyFont="1" applyBorder="1" applyAlignment="1">
      <alignment horizontal="center"/>
    </xf>
    <xf numFmtId="9" fontId="3" fillId="0" borderId="10" xfId="5" applyFont="1" applyBorder="1" applyAlignment="1">
      <alignment horizontal="center" wrapText="1"/>
    </xf>
    <xf numFmtId="0" fontId="29" fillId="0" borderId="0" xfId="0" applyFont="1"/>
    <xf numFmtId="0" fontId="3" fillId="5" borderId="1" xfId="0" applyFont="1" applyFill="1" applyBorder="1"/>
    <xf numFmtId="164" fontId="21" fillId="0" borderId="0" xfId="2" applyNumberFormat="1" applyFont="1" applyBorder="1"/>
    <xf numFmtId="166" fontId="21" fillId="0" borderId="0" xfId="1" applyNumberFormat="1" applyFont="1" applyBorder="1"/>
    <xf numFmtId="0" fontId="26" fillId="0" borderId="0" xfId="0" applyFont="1"/>
    <xf numFmtId="0" fontId="1" fillId="0" borderId="0" xfId="0" applyFont="1" applyAlignment="1">
      <alignment horizontal="left"/>
    </xf>
    <xf numFmtId="0" fontId="1" fillId="0" borderId="0" xfId="0" applyFont="1" applyAlignment="1">
      <alignment wrapText="1"/>
    </xf>
    <xf numFmtId="164" fontId="3" fillId="0" borderId="7" xfId="2" applyNumberFormat="1" applyFont="1" applyBorder="1" applyAlignment="1"/>
    <xf numFmtId="164" fontId="3" fillId="0" borderId="11" xfId="2" applyNumberFormat="1" applyFont="1" applyBorder="1" applyAlignment="1"/>
    <xf numFmtId="164" fontId="3" fillId="0" borderId="24" xfId="2" applyNumberFormat="1" applyFont="1" applyBorder="1" applyAlignment="1"/>
    <xf numFmtId="164" fontId="3" fillId="0" borderId="0" xfId="2" applyNumberFormat="1" applyFont="1" applyBorder="1" applyAlignment="1"/>
    <xf numFmtId="0" fontId="8" fillId="0" borderId="20" xfId="0" applyFont="1" applyBorder="1" applyAlignment="1">
      <alignment horizontal="center" vertical="center" wrapText="1"/>
    </xf>
    <xf numFmtId="0" fontId="32" fillId="0" borderId="20" xfId="0" applyFont="1" applyBorder="1"/>
    <xf numFmtId="0" fontId="8" fillId="0" borderId="20" xfId="0" applyFont="1" applyBorder="1" applyAlignment="1">
      <alignment horizontal="center" vertical="center"/>
    </xf>
    <xf numFmtId="0" fontId="15" fillId="0" borderId="20" xfId="0" applyFont="1" applyBorder="1"/>
    <xf numFmtId="165" fontId="3" fillId="0" borderId="6" xfId="5" applyNumberFormat="1" applyFont="1" applyBorder="1" applyAlignment="1">
      <alignment horizontal="center"/>
    </xf>
    <xf numFmtId="0" fontId="0" fillId="0" borderId="0" xfId="0" applyAlignment="1">
      <alignment vertical="center"/>
    </xf>
    <xf numFmtId="0" fontId="12" fillId="0" borderId="0" xfId="0" applyFont="1" applyAlignment="1">
      <alignment vertical="center"/>
    </xf>
    <xf numFmtId="0" fontId="11" fillId="0" borderId="0" xfId="0" applyFont="1" applyAlignment="1">
      <alignment vertical="center"/>
    </xf>
    <xf numFmtId="0" fontId="34" fillId="0" borderId="0" xfId="0" applyFont="1"/>
    <xf numFmtId="42" fontId="3" fillId="0" borderId="9" xfId="2" applyNumberFormat="1" applyFont="1" applyBorder="1" applyAlignment="1">
      <alignment horizontal="center"/>
    </xf>
    <xf numFmtId="0" fontId="35" fillId="0" borderId="0" xfId="0" applyFont="1" applyAlignment="1">
      <alignment horizontal="left"/>
    </xf>
    <xf numFmtId="0" fontId="35" fillId="0" borderId="0" xfId="0" applyFont="1" applyAlignment="1">
      <alignment horizontal="left" wrapText="1"/>
    </xf>
    <xf numFmtId="0" fontId="11" fillId="0" borderId="9" xfId="0" applyFont="1" applyBorder="1" applyAlignment="1">
      <alignment horizontal="center"/>
    </xf>
    <xf numFmtId="164" fontId="11" fillId="0" borderId="6" xfId="2" applyNumberFormat="1" applyFont="1" applyBorder="1" applyAlignment="1">
      <alignment horizontal="center"/>
    </xf>
    <xf numFmtId="1" fontId="11" fillId="0" borderId="6" xfId="2" applyNumberFormat="1" applyFont="1" applyBorder="1" applyAlignment="1">
      <alignment horizontal="center"/>
    </xf>
    <xf numFmtId="9" fontId="11" fillId="0" borderId="9" xfId="5" applyFont="1" applyBorder="1" applyAlignment="1">
      <alignment horizontal="center"/>
    </xf>
    <xf numFmtId="9" fontId="11" fillId="0" borderId="6" xfId="5" applyFont="1" applyBorder="1" applyAlignment="1">
      <alignment horizontal="center"/>
    </xf>
    <xf numFmtId="167" fontId="11" fillId="0" borderId="9" xfId="0" applyNumberFormat="1" applyFont="1" applyBorder="1" applyAlignment="1">
      <alignment horizontal="center"/>
    </xf>
    <xf numFmtId="167" fontId="11" fillId="0" borderId="6" xfId="2" applyNumberFormat="1" applyFont="1" applyBorder="1" applyAlignment="1">
      <alignment horizontal="center"/>
    </xf>
    <xf numFmtId="0" fontId="11" fillId="0" borderId="6" xfId="0" applyFont="1" applyBorder="1" applyAlignment="1">
      <alignment horizontal="center"/>
    </xf>
    <xf numFmtId="0" fontId="1" fillId="0" borderId="6" xfId="0" applyFont="1" applyBorder="1" applyAlignment="1">
      <alignment horizontal="center"/>
    </xf>
    <xf numFmtId="1" fontId="11" fillId="0" borderId="12" xfId="0" applyNumberFormat="1" applyFont="1" applyBorder="1" applyAlignment="1">
      <alignment horizontal="center"/>
    </xf>
    <xf numFmtId="1" fontId="11" fillId="0" borderId="14" xfId="2" applyNumberFormat="1" applyFont="1" applyBorder="1" applyAlignment="1">
      <alignment horizontal="center"/>
    </xf>
    <xf numFmtId="0" fontId="11" fillId="0" borderId="17" xfId="0" applyFont="1" applyBorder="1"/>
    <xf numFmtId="164" fontId="3" fillId="0" borderId="16" xfId="2" applyNumberFormat="1" applyFont="1" applyBorder="1" applyAlignment="1">
      <alignment horizontal="center"/>
    </xf>
    <xf numFmtId="9" fontId="3" fillId="0" borderId="19" xfId="5" applyFont="1" applyBorder="1" applyAlignment="1">
      <alignment horizontal="center" wrapText="1"/>
    </xf>
    <xf numFmtId="164" fontId="11" fillId="0" borderId="12" xfId="2" applyNumberFormat="1" applyFont="1" applyBorder="1"/>
    <xf numFmtId="164" fontId="11" fillId="0" borderId="14" xfId="2" applyNumberFormat="1" applyFont="1" applyBorder="1"/>
    <xf numFmtId="9" fontId="3" fillId="0" borderId="18" xfId="5" applyFont="1" applyBorder="1" applyAlignment="1">
      <alignment horizontal="center"/>
    </xf>
    <xf numFmtId="0" fontId="3" fillId="0" borderId="27" xfId="0" applyFont="1" applyBorder="1" applyAlignment="1">
      <alignment horizontal="left"/>
    </xf>
    <xf numFmtId="0" fontId="3" fillId="0" borderId="27" xfId="0" applyFont="1" applyBorder="1"/>
    <xf numFmtId="0" fontId="35" fillId="3" borderId="0" xfId="0" applyFont="1" applyFill="1"/>
    <xf numFmtId="164" fontId="11" fillId="0" borderId="9" xfId="2" applyNumberFormat="1" applyFont="1" applyBorder="1" applyAlignment="1">
      <alignment horizontal="center"/>
    </xf>
    <xf numFmtId="9" fontId="11" fillId="0" borderId="17" xfId="5" applyFont="1" applyBorder="1" applyAlignment="1">
      <alignment horizontal="center"/>
    </xf>
    <xf numFmtId="9" fontId="11" fillId="0" borderId="16" xfId="5" applyFont="1" applyBorder="1" applyAlignment="1">
      <alignment horizontal="center"/>
    </xf>
    <xf numFmtId="1" fontId="11" fillId="0" borderId="9" xfId="2" applyNumberFormat="1" applyFont="1" applyBorder="1" applyAlignment="1">
      <alignment horizontal="center"/>
    </xf>
    <xf numFmtId="164" fontId="3" fillId="0" borderId="10" xfId="2" applyNumberFormat="1" applyFont="1" applyBorder="1" applyAlignment="1">
      <alignment horizontal="center" vertical="center" wrapText="1"/>
    </xf>
    <xf numFmtId="164" fontId="3" fillId="0" borderId="18" xfId="2" applyNumberFormat="1" applyFont="1" applyBorder="1" applyAlignment="1">
      <alignment horizontal="center" vertical="center" wrapText="1"/>
    </xf>
    <xf numFmtId="164" fontId="3" fillId="0" borderId="19" xfId="2" applyNumberFormat="1" applyFont="1" applyBorder="1" applyAlignment="1">
      <alignment horizontal="center" vertical="center" wrapText="1"/>
    </xf>
    <xf numFmtId="0" fontId="3" fillId="0" borderId="10" xfId="0" applyFont="1" applyBorder="1" applyAlignment="1">
      <alignment horizontal="center" vertical="center" wrapText="1"/>
    </xf>
    <xf numFmtId="0" fontId="36" fillId="3" borderId="0" xfId="0" applyFont="1" applyFill="1" applyAlignment="1">
      <alignment vertical="center"/>
    </xf>
    <xf numFmtId="0" fontId="9" fillId="0" borderId="0" xfId="0" applyFont="1" applyAlignment="1">
      <alignment horizontal="right" vertical="center"/>
    </xf>
    <xf numFmtId="0" fontId="1" fillId="0" borderId="0" xfId="0" applyFont="1" applyAlignment="1">
      <alignment vertical="center"/>
    </xf>
    <xf numFmtId="0" fontId="1" fillId="0" borderId="0" xfId="0" applyFont="1" applyAlignment="1">
      <alignment horizontal="right"/>
    </xf>
    <xf numFmtId="49" fontId="1" fillId="2" borderId="2" xfId="0" applyNumberFormat="1" applyFont="1" applyFill="1" applyBorder="1" applyAlignment="1">
      <alignment vertical="center"/>
    </xf>
    <xf numFmtId="0" fontId="1" fillId="2" borderId="2" xfId="0" applyFont="1" applyFill="1" applyBorder="1" applyAlignment="1">
      <alignment vertical="center"/>
    </xf>
    <xf numFmtId="0" fontId="1" fillId="2" borderId="2" xfId="0" applyFont="1" applyFill="1" applyBorder="1" applyAlignment="1">
      <alignment vertical="center" wrapText="1"/>
    </xf>
    <xf numFmtId="0" fontId="38" fillId="0" borderId="0" xfId="0" applyFont="1" applyAlignment="1">
      <alignment vertical="center"/>
    </xf>
    <xf numFmtId="0" fontId="25" fillId="0" borderId="0" xfId="0" applyFont="1" applyAlignment="1">
      <alignment vertical="center"/>
    </xf>
    <xf numFmtId="49" fontId="1" fillId="2" borderId="2" xfId="0" applyNumberFormat="1" applyFont="1" applyFill="1" applyBorder="1" applyAlignment="1">
      <alignment horizontal="center" vertical="center"/>
    </xf>
    <xf numFmtId="0" fontId="1" fillId="2" borderId="2" xfId="0" applyFont="1" applyFill="1" applyBorder="1" applyAlignment="1">
      <alignment horizontal="center" vertical="center"/>
    </xf>
    <xf numFmtId="44" fontId="1" fillId="2" borderId="2" xfId="2" applyFont="1" applyFill="1" applyBorder="1" applyAlignment="1">
      <alignment horizontal="center" vertical="center"/>
    </xf>
    <xf numFmtId="164" fontId="1" fillId="2" borderId="2" xfId="2" applyNumberFormat="1" applyFont="1" applyFill="1" applyBorder="1" applyAlignment="1">
      <alignment horizontal="center" vertical="center"/>
    </xf>
    <xf numFmtId="164" fontId="3" fillId="0" borderId="21" xfId="2" applyNumberFormat="1" applyFont="1" applyFill="1" applyBorder="1" applyAlignment="1">
      <alignment horizontal="center"/>
    </xf>
    <xf numFmtId="164" fontId="3" fillId="0" borderId="1" xfId="2" applyNumberFormat="1" applyFont="1" applyFill="1" applyBorder="1" applyAlignment="1">
      <alignment horizontal="center"/>
    </xf>
    <xf numFmtId="0" fontId="0" fillId="0" borderId="0" xfId="0" applyAlignment="1">
      <alignment horizontal="center"/>
    </xf>
    <xf numFmtId="44" fontId="0" fillId="0" borderId="0" xfId="2" applyFont="1" applyAlignment="1">
      <alignment horizontal="center"/>
    </xf>
    <xf numFmtId="0" fontId="3" fillId="0" borderId="7" xfId="0" applyFont="1" applyBorder="1"/>
    <xf numFmtId="0" fontId="39" fillId="3" borderId="10" xfId="0" applyFont="1" applyFill="1" applyBorder="1" applyAlignment="1">
      <alignment horizontal="center"/>
    </xf>
    <xf numFmtId="44" fontId="39" fillId="3" borderId="29" xfId="2" applyFont="1" applyFill="1" applyBorder="1" applyAlignment="1">
      <alignment horizontal="center"/>
    </xf>
    <xf numFmtId="0" fontId="39" fillId="3" borderId="31" xfId="0" applyFont="1" applyFill="1" applyBorder="1" applyAlignment="1">
      <alignment horizontal="center"/>
    </xf>
    <xf numFmtId="0" fontId="39" fillId="3" borderId="18" xfId="0" applyFont="1" applyFill="1" applyBorder="1" applyAlignment="1">
      <alignment horizontal="center"/>
    </xf>
    <xf numFmtId="0" fontId="39" fillId="3" borderId="19" xfId="0" applyFont="1" applyFill="1" applyBorder="1" applyAlignment="1">
      <alignment horizontal="center"/>
    </xf>
    <xf numFmtId="0" fontId="39" fillId="3" borderId="29" xfId="0" applyFont="1" applyFill="1" applyBorder="1" applyAlignment="1">
      <alignment horizontal="center"/>
    </xf>
    <xf numFmtId="164" fontId="3" fillId="0" borderId="15" xfId="2" applyNumberFormat="1" applyFont="1" applyBorder="1" applyAlignment="1">
      <alignment horizontal="center"/>
    </xf>
    <xf numFmtId="164" fontId="3" fillId="0" borderId="30" xfId="2" applyNumberFormat="1" applyFont="1" applyBorder="1"/>
    <xf numFmtId="164" fontId="3" fillId="0" borderId="17" xfId="2" applyNumberFormat="1" applyFont="1" applyBorder="1"/>
    <xf numFmtId="164" fontId="3" fillId="0" borderId="12" xfId="2" applyNumberFormat="1" applyFont="1" applyBorder="1"/>
    <xf numFmtId="164" fontId="3" fillId="0" borderId="15" xfId="2" applyNumberFormat="1" applyFont="1" applyBorder="1"/>
    <xf numFmtId="164" fontId="3" fillId="0" borderId="13" xfId="2" applyNumberFormat="1" applyFont="1" applyBorder="1" applyAlignment="1">
      <alignment horizontal="center"/>
    </xf>
    <xf numFmtId="164" fontId="3" fillId="0" borderId="32" xfId="2" applyNumberFormat="1" applyFont="1" applyBorder="1"/>
    <xf numFmtId="164" fontId="3" fillId="0" borderId="16" xfId="2" applyNumberFormat="1" applyFont="1" applyBorder="1"/>
    <xf numFmtId="164" fontId="3" fillId="0" borderId="14" xfId="2" applyNumberFormat="1" applyFont="1" applyBorder="1"/>
    <xf numFmtId="164" fontId="3" fillId="0" borderId="13" xfId="2" applyNumberFormat="1" applyFont="1" applyBorder="1"/>
    <xf numFmtId="164" fontId="3" fillId="0" borderId="6" xfId="2" applyNumberFormat="1" applyFont="1" applyBorder="1"/>
    <xf numFmtId="0" fontId="3" fillId="0" borderId="12" xfId="0" applyFont="1" applyBorder="1"/>
    <xf numFmtId="44" fontId="1" fillId="0" borderId="6" xfId="2" applyFont="1" applyBorder="1" applyAlignment="1">
      <alignment horizontal="center"/>
    </xf>
    <xf numFmtId="0" fontId="3" fillId="0" borderId="4" xfId="0" applyFont="1" applyBorder="1" applyAlignment="1">
      <alignment horizontal="left" vertical="center" wrapText="1"/>
    </xf>
    <xf numFmtId="0" fontId="3" fillId="0" borderId="4" xfId="0" applyFont="1" applyBorder="1" applyAlignment="1">
      <alignment vertical="center" wrapText="1"/>
    </xf>
    <xf numFmtId="0" fontId="41" fillId="3" borderId="0" xfId="0" applyFont="1" applyFill="1"/>
    <xf numFmtId="0" fontId="1" fillId="2" borderId="2" xfId="0" applyFont="1" applyFill="1" applyBorder="1" applyAlignment="1">
      <alignment horizontal="center" vertical="center" wrapText="1"/>
    </xf>
    <xf numFmtId="2" fontId="3" fillId="0" borderId="1" xfId="0" applyNumberFormat="1" applyFont="1" applyBorder="1" applyAlignment="1">
      <alignment horizontal="center" wrapText="1"/>
    </xf>
    <xf numFmtId="0" fontId="8" fillId="0" borderId="7" xfId="0" applyFont="1" applyBorder="1" applyAlignment="1">
      <alignment vertical="center" wrapText="1"/>
    </xf>
    <xf numFmtId="0" fontId="3" fillId="0" borderId="0" xfId="0" applyFont="1" applyAlignment="1">
      <alignment vertical="center" wrapText="1"/>
    </xf>
    <xf numFmtId="0" fontId="3" fillId="0" borderId="8" xfId="0" applyFont="1" applyBorder="1" applyAlignment="1">
      <alignment vertical="center" wrapText="1"/>
    </xf>
    <xf numFmtId="0" fontId="24" fillId="0" borderId="0" xfId="0" applyFont="1" applyAlignment="1">
      <alignment vertical="center"/>
    </xf>
    <xf numFmtId="0" fontId="8" fillId="0" borderId="7" xfId="0" applyFont="1" applyBorder="1" applyAlignment="1">
      <alignment horizontal="center" vertical="center" wrapText="1"/>
    </xf>
    <xf numFmtId="49" fontId="3" fillId="0" borderId="4"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2" fillId="0" borderId="0" xfId="0" applyFont="1" applyAlignment="1">
      <alignment horizontal="center" wrapText="1"/>
    </xf>
    <xf numFmtId="0" fontId="3" fillId="0" borderId="4" xfId="0" applyFont="1" applyBorder="1" applyAlignment="1">
      <alignment horizontal="left" vertical="center" wrapText="1"/>
    </xf>
    <xf numFmtId="0" fontId="18" fillId="0" borderId="0" xfId="0" applyFont="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27" fillId="0" borderId="0" xfId="0" applyFont="1" applyAlignment="1">
      <alignment horizontal="center" wrapText="1"/>
    </xf>
    <xf numFmtId="0" fontId="28" fillId="0" borderId="0" xfId="0" applyFont="1" applyAlignment="1">
      <alignment horizontal="center" wrapText="1"/>
    </xf>
    <xf numFmtId="0" fontId="9" fillId="0" borderId="0" xfId="0" applyFont="1" applyAlignment="1">
      <alignment horizontal="left"/>
    </xf>
    <xf numFmtId="0" fontId="3" fillId="0" borderId="4" xfId="0" applyFont="1" applyBorder="1" applyAlignment="1">
      <alignment vertical="center" wrapText="1"/>
    </xf>
    <xf numFmtId="0" fontId="30" fillId="3" borderId="7" xfId="0" applyFont="1" applyFill="1" applyBorder="1" applyAlignment="1">
      <alignment horizontal="center"/>
    </xf>
    <xf numFmtId="0" fontId="3" fillId="0" borderId="7" xfId="0" applyFont="1" applyBorder="1"/>
    <xf numFmtId="0" fontId="3" fillId="0" borderId="11" xfId="0" applyFont="1" applyBorder="1"/>
    <xf numFmtId="164" fontId="3" fillId="0" borderId="0" xfId="2" applyNumberFormat="1" applyFont="1" applyBorder="1" applyAlignment="1">
      <alignment horizontal="center"/>
    </xf>
    <xf numFmtId="0" fontId="3" fillId="0" borderId="11" xfId="0" applyFont="1" applyBorder="1" applyAlignment="1">
      <alignment horizontal="left"/>
    </xf>
    <xf numFmtId="0" fontId="2" fillId="0" borderId="0" xfId="0" applyFont="1" applyAlignment="1">
      <alignment wrapText="1"/>
    </xf>
    <xf numFmtId="0" fontId="3" fillId="0" borderId="7" xfId="0" applyFont="1" applyBorder="1" applyAlignment="1">
      <alignment horizontal="left"/>
    </xf>
    <xf numFmtId="0" fontId="1" fillId="0" borderId="11" xfId="0" applyFont="1" applyBorder="1" applyAlignment="1">
      <alignment horizontal="center" wrapText="1"/>
    </xf>
    <xf numFmtId="0" fontId="1" fillId="0" borderId="14" xfId="0" applyFont="1" applyBorder="1" applyAlignment="1">
      <alignment horizontal="center"/>
    </xf>
    <xf numFmtId="42" fontId="3" fillId="0" borderId="22" xfId="2" applyNumberFormat="1" applyFont="1" applyBorder="1" applyAlignment="1"/>
    <xf numFmtId="42" fontId="3" fillId="0" borderId="25" xfId="2" applyNumberFormat="1" applyFont="1" applyBorder="1" applyAlignment="1"/>
    <xf numFmtId="44" fontId="1" fillId="0" borderId="29" xfId="2" applyFont="1" applyBorder="1" applyAlignment="1">
      <alignment horizontal="center"/>
    </xf>
    <xf numFmtId="44" fontId="1" fillId="0" borderId="19" xfId="2" applyFont="1" applyBorder="1" applyAlignment="1">
      <alignment horizontal="center"/>
    </xf>
    <xf numFmtId="0" fontId="1" fillId="0" borderId="13" xfId="0" applyFont="1" applyBorder="1" applyAlignment="1">
      <alignment horizontal="center"/>
    </xf>
    <xf numFmtId="0" fontId="1" fillId="0" borderId="11" xfId="0" applyFont="1" applyBorder="1" applyAlignment="1">
      <alignment horizontal="center"/>
    </xf>
    <xf numFmtId="0" fontId="1" fillId="0" borderId="29" xfId="0" applyFont="1" applyBorder="1" applyAlignment="1">
      <alignment horizontal="center"/>
    </xf>
    <xf numFmtId="0" fontId="1" fillId="0" borderId="19" xfId="0" applyFont="1" applyBorder="1" applyAlignment="1">
      <alignment horizontal="center"/>
    </xf>
    <xf numFmtId="1" fontId="3" fillId="0" borderId="22" xfId="2" applyNumberFormat="1" applyFont="1" applyBorder="1" applyAlignment="1">
      <alignment horizontal="center"/>
    </xf>
    <xf numFmtId="1" fontId="3" fillId="0" borderId="23" xfId="2" applyNumberFormat="1"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2" fillId="0" borderId="0" xfId="0" applyFont="1" applyAlignment="1">
      <alignment horizontal="left" wrapText="1"/>
    </xf>
    <xf numFmtId="164" fontId="1" fillId="0" borderId="6" xfId="2" applyNumberFormat="1" applyFont="1" applyBorder="1" applyAlignment="1">
      <alignment horizontal="center"/>
    </xf>
    <xf numFmtId="164" fontId="3" fillId="0" borderId="10" xfId="2" applyNumberFormat="1" applyFont="1" applyBorder="1" applyAlignment="1">
      <alignment horizontal="center" wrapText="1"/>
    </xf>
    <xf numFmtId="0" fontId="3" fillId="0" borderId="0" xfId="0" applyFont="1" applyAlignment="1">
      <alignment horizontal="left" wrapText="1"/>
    </xf>
    <xf numFmtId="0" fontId="3" fillId="0" borderId="28" xfId="0" applyFont="1" applyBorder="1" applyAlignment="1">
      <alignment horizontal="left" wrapText="1"/>
    </xf>
    <xf numFmtId="0" fontId="3" fillId="0" borderId="7" xfId="0" applyFont="1" applyBorder="1" applyAlignment="1">
      <alignment horizontal="left" wrapText="1"/>
    </xf>
    <xf numFmtId="0" fontId="3" fillId="0" borderId="12" xfId="0" applyFont="1" applyBorder="1" applyAlignment="1">
      <alignment horizontal="left" wrapText="1"/>
    </xf>
    <xf numFmtId="0" fontId="1" fillId="0" borderId="20" xfId="0" applyFont="1" applyBorder="1" applyAlignment="1">
      <alignment horizontal="center"/>
    </xf>
    <xf numFmtId="0" fontId="1" fillId="0" borderId="9"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center"/>
    </xf>
    <xf numFmtId="0" fontId="1" fillId="0" borderId="17" xfId="0" applyFont="1" applyBorder="1" applyAlignment="1">
      <alignment horizontal="center"/>
    </xf>
    <xf numFmtId="0" fontId="1" fillId="0" borderId="12" xfId="0" applyFont="1" applyBorder="1" applyAlignment="1">
      <alignment horizontal="center"/>
    </xf>
    <xf numFmtId="164" fontId="1" fillId="0" borderId="16" xfId="2" applyNumberFormat="1" applyFont="1" applyBorder="1" applyAlignment="1">
      <alignment horizontal="center"/>
    </xf>
    <xf numFmtId="164" fontId="1" fillId="0" borderId="14" xfId="2" applyNumberFormat="1" applyFont="1" applyBorder="1" applyAlignment="1">
      <alignment horizontal="center"/>
    </xf>
    <xf numFmtId="164" fontId="1" fillId="0" borderId="13" xfId="2" applyNumberFormat="1" applyFont="1" applyBorder="1" applyAlignment="1">
      <alignment horizontal="center"/>
    </xf>
    <xf numFmtId="164" fontId="1" fillId="0" borderId="11" xfId="2" applyNumberFormat="1" applyFont="1" applyBorder="1" applyAlignment="1">
      <alignment horizontal="center"/>
    </xf>
    <xf numFmtId="164" fontId="1" fillId="0" borderId="26" xfId="2" applyNumberFormat="1" applyFont="1" applyBorder="1" applyAlignment="1">
      <alignment horizontal="center"/>
    </xf>
    <xf numFmtId="0" fontId="25" fillId="0" borderId="0" xfId="0" applyFont="1" applyAlignment="1">
      <alignment horizontal="center" wrapText="1"/>
    </xf>
    <xf numFmtId="0" fontId="3" fillId="0" borderId="6" xfId="0" applyFont="1" applyBorder="1" applyAlignment="1">
      <alignment horizontal="center" wrapText="1"/>
    </xf>
    <xf numFmtId="1" fontId="3" fillId="0" borderId="7" xfId="0" applyNumberFormat="1" applyFont="1" applyBorder="1" applyAlignment="1">
      <alignment horizontal="center"/>
    </xf>
    <xf numFmtId="1" fontId="3" fillId="0" borderId="11" xfId="0" applyNumberFormat="1" applyFont="1" applyBorder="1" applyAlignment="1">
      <alignment horizontal="center"/>
    </xf>
    <xf numFmtId="1" fontId="3" fillId="0" borderId="24" xfId="0" applyNumberFormat="1" applyFont="1" applyBorder="1" applyAlignment="1">
      <alignment horizontal="center"/>
    </xf>
    <xf numFmtId="1" fontId="3" fillId="0" borderId="0" xfId="0" applyNumberFormat="1" applyFont="1" applyAlignment="1">
      <alignment horizontal="center"/>
    </xf>
    <xf numFmtId="0" fontId="0" fillId="0" borderId="0" xfId="0" applyBorder="1"/>
  </cellXfs>
  <cellStyles count="6">
    <cellStyle name="Comma" xfId="1" builtinId="3"/>
    <cellStyle name="Currency" xfId="2" builtinId="4"/>
    <cellStyle name="Hyperlink" xfId="3" builtinId="8"/>
    <cellStyle name="Hyperlink 2" xfId="4" xr:uid="{00000000-0005-0000-0000-000003000000}"/>
    <cellStyle name="Normal" xfId="0" builtinId="0"/>
    <cellStyle name="Percent" xfId="5" builtinId="5"/>
  </cellStyles>
  <dxfs count="19">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GBox"/>
</file>

<file path=xl/ctrlProps/ctrlProp12.xml><?xml version="1.0" encoding="utf-8"?>
<formControlPr xmlns="http://schemas.microsoft.com/office/spreadsheetml/2009/9/main" objectType="Radio" checked="Checked" firstButton="1"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firstButton="1"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GBox"/>
</file>

<file path=xl/ctrlProps/ctrlProp5.xml><?xml version="1.0" encoding="utf-8"?>
<formControlPr xmlns="http://schemas.microsoft.com/office/spreadsheetml/2009/9/main" objectType="Radio" checked="Checked" firstButton="1"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263525</xdr:colOff>
      <xdr:row>1</xdr:row>
      <xdr:rowOff>130175</xdr:rowOff>
    </xdr:from>
    <xdr:to>
      <xdr:col>4</xdr:col>
      <xdr:colOff>215900</xdr:colOff>
      <xdr:row>20</xdr:row>
      <xdr:rowOff>149225</xdr:rowOff>
    </xdr:to>
    <xdr:pic>
      <xdr:nvPicPr>
        <xdr:cNvPr id="8756" name="Picture 2">
          <a:extLst>
            <a:ext uri="{FF2B5EF4-FFF2-40B4-BE49-F238E27FC236}">
              <a16:creationId xmlns:a16="http://schemas.microsoft.com/office/drawing/2014/main" id="{00000000-0008-0000-0000-0000342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525" y="130175"/>
          <a:ext cx="2390775" cy="3558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466725</xdr:colOff>
      <xdr:row>5</xdr:row>
      <xdr:rowOff>121735</xdr:rowOff>
    </xdr:from>
    <xdr:ext cx="4381500" cy="1316194"/>
    <xdr:sp macro="" textlink="">
      <xdr:nvSpPr>
        <xdr:cNvPr id="4" name="Rectangle 3">
          <a:extLst>
            <a:ext uri="{FF2B5EF4-FFF2-40B4-BE49-F238E27FC236}">
              <a16:creationId xmlns:a16="http://schemas.microsoft.com/office/drawing/2014/main" id="{00000000-0008-0000-0000-000004000000}"/>
            </a:ext>
          </a:extLst>
        </xdr:cNvPr>
        <xdr:cNvSpPr/>
      </xdr:nvSpPr>
      <xdr:spPr>
        <a:xfrm>
          <a:off x="2287058" y="855513"/>
          <a:ext cx="4381500" cy="1316194"/>
        </a:xfrm>
        <a:prstGeom prst="rect">
          <a:avLst/>
        </a:prstGeom>
        <a:noFill/>
        <a:ln>
          <a:noFill/>
        </a:ln>
      </xdr:spPr>
      <xdr:txBody>
        <a:bodyPr wrap="square" lIns="91440" tIns="45720" rIns="91440" bIns="45720">
          <a:spAutoFit/>
        </a:bodyPr>
        <a:lstStyle/>
        <a:p>
          <a:pPr algn="ctr"/>
          <a:r>
            <a:rPr lang="en-US" sz="2400" b="1" cap="none" spc="0">
              <a:ln w="10160">
                <a:noFill/>
                <a:prstDash val="solid"/>
              </a:ln>
              <a:solidFill>
                <a:srgbClr val="FFFFFF"/>
              </a:solidFill>
              <a:effectLst/>
              <a:latin typeface="Arial" panose="020B0604020202020204" pitchFamily="34" charset="0"/>
              <a:cs typeface="Arial" panose="020B0604020202020204" pitchFamily="34" charset="0"/>
            </a:rPr>
            <a:t>2024 MegaChurch</a:t>
          </a:r>
        </a:p>
        <a:p>
          <a:pPr algn="ctr"/>
          <a:r>
            <a:rPr lang="en-US" sz="2400" b="1" cap="none" spc="0">
              <a:ln w="10160">
                <a:noFill/>
                <a:prstDash val="solid"/>
              </a:ln>
              <a:solidFill>
                <a:srgbClr val="FFFFFF"/>
              </a:solidFill>
              <a:effectLst/>
              <a:latin typeface="Arial" panose="020B0604020202020204" pitchFamily="34" charset="0"/>
              <a:cs typeface="Arial" panose="020B0604020202020204" pitchFamily="34" charset="0"/>
            </a:rPr>
            <a:t>Compensation</a:t>
          </a:r>
        </a:p>
        <a:p>
          <a:pPr algn="ctr"/>
          <a:r>
            <a:rPr lang="en-US" sz="2400" b="1" cap="none" spc="0">
              <a:ln w="10160">
                <a:noFill/>
                <a:prstDash val="solid"/>
              </a:ln>
              <a:solidFill>
                <a:srgbClr val="FFFFFF"/>
              </a:solidFill>
              <a:effectLst/>
              <a:latin typeface="Arial" panose="020B0604020202020204" pitchFamily="34" charset="0"/>
              <a:cs typeface="Arial" panose="020B0604020202020204" pitchFamily="34" charset="0"/>
            </a:rPr>
            <a:t>Survey Questionnaire</a:t>
          </a:r>
          <a:br>
            <a:rPr lang="en-US" sz="2400" b="1" cap="none" spc="0">
              <a:ln w="10160">
                <a:noFill/>
                <a:prstDash val="solid"/>
              </a:ln>
              <a:solidFill>
                <a:srgbClr val="FFFFFF"/>
              </a:solidFill>
              <a:effectLst/>
              <a:latin typeface="Arial" panose="020B0604020202020204" pitchFamily="34" charset="0"/>
              <a:cs typeface="Arial" panose="020B0604020202020204" pitchFamily="34" charset="0"/>
            </a:rPr>
          </a:br>
          <a:r>
            <a:rPr lang="en-US" sz="1100" b="0" i="1" cap="none" spc="0">
              <a:ln w="10160">
                <a:noFill/>
                <a:prstDash val="solid"/>
              </a:ln>
              <a:solidFill>
                <a:srgbClr val="FFFFFF"/>
              </a:solidFill>
              <a:effectLst/>
              <a:latin typeface="Arial" panose="020B0604020202020204" pitchFamily="34" charset="0"/>
              <a:cs typeface="Arial" panose="020B0604020202020204" pitchFamily="34" charset="0"/>
            </a:rPr>
            <a:t>(for churches with more than 2,000 in weekly attendance)</a:t>
          </a:r>
          <a:endParaRPr lang="en-US" sz="2400" b="1" cap="none" spc="0">
            <a:ln w="10160">
              <a:noFill/>
              <a:prstDash val="solid"/>
            </a:ln>
            <a:solidFill>
              <a:srgbClr val="FFFFFF"/>
            </a:solidFill>
            <a:effectLst/>
            <a:latin typeface="Arial" panose="020B0604020202020204" pitchFamily="34" charset="0"/>
            <a:cs typeface="Arial" panose="020B0604020202020204" pitchFamily="34" charset="0"/>
          </a:endParaRPr>
        </a:p>
      </xdr:txBody>
    </xdr:sp>
    <xdr:clientData/>
  </xdr:oneCellAnchor>
  <xdr:oneCellAnchor>
    <xdr:from>
      <xdr:col>0</xdr:col>
      <xdr:colOff>57150</xdr:colOff>
      <xdr:row>20</xdr:row>
      <xdr:rowOff>112210</xdr:rowOff>
    </xdr:from>
    <xdr:ext cx="6509539" cy="505267"/>
    <xdr:sp macro="" textlink="">
      <xdr:nvSpPr>
        <xdr:cNvPr id="5" name="Rectangle 4">
          <a:extLst>
            <a:ext uri="{FF2B5EF4-FFF2-40B4-BE49-F238E27FC236}">
              <a16:creationId xmlns:a16="http://schemas.microsoft.com/office/drawing/2014/main" id="{00000000-0008-0000-0000-000005000000}"/>
            </a:ext>
          </a:extLst>
        </xdr:cNvPr>
        <xdr:cNvSpPr/>
      </xdr:nvSpPr>
      <xdr:spPr>
        <a:xfrm>
          <a:off x="57150" y="3731710"/>
          <a:ext cx="6509539" cy="505267"/>
        </a:xfrm>
        <a:prstGeom prst="rect">
          <a:avLst/>
        </a:prstGeom>
        <a:noFill/>
      </xdr:spPr>
      <xdr:txBody>
        <a:bodyPr wrap="none" lIns="91440" tIns="45720" rIns="91440" bIns="45720">
          <a:spAutoFit/>
        </a:bodyPr>
        <a:lstStyle/>
        <a:p>
          <a:pPr algn="ctr"/>
          <a:r>
            <a:rPr lang="en-US" sz="2800" b="1" cap="none" spc="0">
              <a:ln w="10160">
                <a:noFill/>
                <a:prstDash val="solid"/>
              </a:ln>
              <a:solidFill>
                <a:srgbClr val="FFFFFF"/>
              </a:solidFill>
              <a:effectLst>
                <a:outerShdw blurRad="38100" dist="22860" dir="5400000" algn="tl" rotWithShape="0">
                  <a:srgbClr val="000000">
                    <a:alpha val="30000"/>
                  </a:srgbClr>
                </a:outerShdw>
              </a:effectLst>
              <a:latin typeface="Arial" panose="020B0604020202020204" pitchFamily="34" charset="0"/>
              <a:cs typeface="Arial" panose="020B0604020202020204" pitchFamily="34" charset="0"/>
            </a:rPr>
            <a:t>Church Compensation</a:t>
          </a:r>
          <a:r>
            <a:rPr lang="en-US" sz="2800" b="1" cap="none" spc="0" baseline="0">
              <a:ln w="10160">
                <a:noFill/>
                <a:prstDash val="solid"/>
              </a:ln>
              <a:solidFill>
                <a:srgbClr val="FFFFFF"/>
              </a:solidFill>
              <a:effectLst>
                <a:outerShdw blurRad="38100" dist="22860" dir="5400000" algn="tl" rotWithShape="0">
                  <a:srgbClr val="000000">
                    <a:alpha val="30000"/>
                  </a:srgbClr>
                </a:outerShdw>
              </a:effectLst>
              <a:latin typeface="Arial" panose="020B0604020202020204" pitchFamily="34" charset="0"/>
              <a:cs typeface="Arial" panose="020B0604020202020204" pitchFamily="34" charset="0"/>
            </a:rPr>
            <a:t> Services, LLC</a:t>
          </a:r>
          <a:endParaRPr lang="en-US" sz="2800" b="1" cap="none" spc="0">
            <a:ln w="10160">
              <a:noFill/>
              <a:prstDash val="solid"/>
            </a:ln>
            <a:solidFill>
              <a:srgbClr val="FFFFFF"/>
            </a:solidFill>
            <a:effectLst>
              <a:outerShdw blurRad="38100" dist="22860" dir="5400000" algn="tl" rotWithShape="0">
                <a:srgbClr val="000000">
                  <a:alpha val="30000"/>
                </a:srgbClr>
              </a:outerShdw>
            </a:effectLst>
            <a:latin typeface="Arial" panose="020B0604020202020204" pitchFamily="34" charset="0"/>
            <a:cs typeface="Arial" panose="020B0604020202020204" pitchFamily="34" charset="0"/>
          </a:endParaRPr>
        </a:p>
      </xdr:txBody>
    </xdr:sp>
    <xdr:clientData/>
  </xdr:oneCellAnchor>
  <xdr:twoCellAnchor>
    <xdr:from>
      <xdr:col>3</xdr:col>
      <xdr:colOff>47625</xdr:colOff>
      <xdr:row>15</xdr:row>
      <xdr:rowOff>161925</xdr:rowOff>
    </xdr:from>
    <xdr:to>
      <xdr:col>10</xdr:col>
      <xdr:colOff>571500</xdr:colOff>
      <xdr:row>19</xdr:row>
      <xdr:rowOff>76200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876425" y="2828925"/>
          <a:ext cx="479107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100" b="1" i="1">
              <a:solidFill>
                <a:schemeClr val="bg1"/>
              </a:solidFill>
              <a:latin typeface="+mn-lt"/>
              <a:ea typeface="+mn-ea"/>
              <a:cs typeface="+mn-cs"/>
            </a:rPr>
            <a:t>The harvest is plentiful but the workers are few. Ask the Lord of the harvest, therefore, to send out workers into His harvest field. </a:t>
          </a:r>
        </a:p>
        <a:p>
          <a:pPr algn="r"/>
          <a:r>
            <a:rPr lang="en-US" sz="1100">
              <a:solidFill>
                <a:schemeClr val="bg1"/>
              </a:solidFill>
            </a:rPr>
            <a:t>Matthew 9:37-38</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259230</xdr:colOff>
          <xdr:row>20</xdr:row>
          <xdr:rowOff>164913</xdr:rowOff>
        </xdr:from>
        <xdr:to>
          <xdr:col>4</xdr:col>
          <xdr:colOff>471955</xdr:colOff>
          <xdr:row>22</xdr:row>
          <xdr:rowOff>18863</xdr:rowOff>
        </xdr:to>
        <xdr:grpSp>
          <xdr:nvGrpSpPr>
            <xdr:cNvPr id="3589" name="Group 83">
              <a:extLst>
                <a:ext uri="{FF2B5EF4-FFF2-40B4-BE49-F238E27FC236}">
                  <a16:creationId xmlns:a16="http://schemas.microsoft.com/office/drawing/2014/main" id="{00000000-0008-0000-0200-0000050E0000}"/>
                </a:ext>
              </a:extLst>
            </xdr:cNvPr>
            <xdr:cNvGrpSpPr>
              <a:grpSpLocks/>
            </xdr:cNvGrpSpPr>
          </xdr:nvGrpSpPr>
          <xdr:grpSpPr bwMode="auto">
            <a:xfrm>
              <a:off x="2499510" y="4272093"/>
              <a:ext cx="1035685" cy="219710"/>
              <a:chOff x="1510" y="862"/>
              <a:chExt cx="77" cy="30"/>
            </a:xfrm>
          </xdr:grpSpPr>
          <xdr:sp macro="" textlink="">
            <xdr:nvSpPr>
              <xdr:cNvPr id="3516" name="Group Box 444" hidden="1">
                <a:extLst>
                  <a:ext uri="{63B3BB69-23CF-44E3-9099-C40C66FF867C}">
                    <a14:compatExt spid="_x0000_s3516"/>
                  </a:ext>
                  <a:ext uri="{FF2B5EF4-FFF2-40B4-BE49-F238E27FC236}">
                    <a16:creationId xmlns:a16="http://schemas.microsoft.com/office/drawing/2014/main" id="{00000000-0008-0000-0200-0000BC0D0000}"/>
                  </a:ext>
                </a:extLst>
              </xdr:cNvPr>
              <xdr:cNvSpPr/>
            </xdr:nvSpPr>
            <xdr:spPr bwMode="auto">
              <a:xfrm>
                <a:off x="1510" y="862"/>
                <a:ext cx="77" cy="30"/>
              </a:xfrm>
              <a:prstGeom prst="rect">
                <a:avLst/>
              </a:prstGeom>
              <a:noFill/>
              <a:ln w="9525">
                <a:miter lim="800000"/>
                <a:headEnd/>
                <a:tailEnd/>
              </a:ln>
              <a:extLst>
                <a:ext uri="{909E8E84-426E-40DD-AFC4-6F175D3DCCD1}">
                  <a14:hiddenFill>
                    <a:noFill/>
                  </a14:hiddenFill>
                </a:ext>
              </a:extLst>
            </xdr:spPr>
          </xdr:sp>
          <xdr:sp macro="" textlink="">
            <xdr:nvSpPr>
              <xdr:cNvPr id="3517" name="Option Button 445" hidden="1">
                <a:extLst>
                  <a:ext uri="{63B3BB69-23CF-44E3-9099-C40C66FF867C}">
                    <a14:compatExt spid="_x0000_s3517"/>
                  </a:ext>
                  <a:ext uri="{FF2B5EF4-FFF2-40B4-BE49-F238E27FC236}">
                    <a16:creationId xmlns:a16="http://schemas.microsoft.com/office/drawing/2014/main" id="{00000000-0008-0000-0200-0000BD0D0000}"/>
                  </a:ext>
                </a:extLst>
              </xdr:cNvPr>
              <xdr:cNvSpPr/>
            </xdr:nvSpPr>
            <xdr:spPr bwMode="auto">
              <a:xfrm>
                <a:off x="1511" y="864"/>
                <a:ext cx="40"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518" name="Option Button 446" hidden="1">
                <a:extLst>
                  <a:ext uri="{63B3BB69-23CF-44E3-9099-C40C66FF867C}">
                    <a14:compatExt spid="_x0000_s3518"/>
                  </a:ext>
                  <a:ext uri="{FF2B5EF4-FFF2-40B4-BE49-F238E27FC236}">
                    <a16:creationId xmlns:a16="http://schemas.microsoft.com/office/drawing/2014/main" id="{00000000-0008-0000-0200-0000BE0D0000}"/>
                  </a:ext>
                </a:extLst>
              </xdr:cNvPr>
              <xdr:cNvSpPr/>
            </xdr:nvSpPr>
            <xdr:spPr bwMode="auto">
              <a:xfrm>
                <a:off x="1547" y="864"/>
                <a:ext cx="39"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702608</xdr:colOff>
          <xdr:row>22</xdr:row>
          <xdr:rowOff>162485</xdr:rowOff>
        </xdr:from>
        <xdr:to>
          <xdr:col>6</xdr:col>
          <xdr:colOff>265019</xdr:colOff>
          <xdr:row>24</xdr:row>
          <xdr:rowOff>10085</xdr:rowOff>
        </xdr:to>
        <xdr:grpSp>
          <xdr:nvGrpSpPr>
            <xdr:cNvPr id="6" name="Group 83">
              <a:extLst>
                <a:ext uri="{FF2B5EF4-FFF2-40B4-BE49-F238E27FC236}">
                  <a16:creationId xmlns:a16="http://schemas.microsoft.com/office/drawing/2014/main" id="{00000000-0008-0000-0200-000006000000}"/>
                </a:ext>
              </a:extLst>
            </xdr:cNvPr>
            <xdr:cNvGrpSpPr>
              <a:grpSpLocks/>
            </xdr:cNvGrpSpPr>
          </xdr:nvGrpSpPr>
          <xdr:grpSpPr bwMode="auto">
            <a:xfrm>
              <a:off x="3765848" y="4635425"/>
              <a:ext cx="1154991" cy="213360"/>
              <a:chOff x="1510" y="862"/>
              <a:chExt cx="77" cy="30"/>
            </a:xfrm>
          </xdr:grpSpPr>
          <xdr:sp macro="" textlink="">
            <xdr:nvSpPr>
              <xdr:cNvPr id="3519" name="Group Box 447" hidden="1">
                <a:extLst>
                  <a:ext uri="{63B3BB69-23CF-44E3-9099-C40C66FF867C}">
                    <a14:compatExt spid="_x0000_s3519"/>
                  </a:ext>
                  <a:ext uri="{FF2B5EF4-FFF2-40B4-BE49-F238E27FC236}">
                    <a16:creationId xmlns:a16="http://schemas.microsoft.com/office/drawing/2014/main" id="{00000000-0008-0000-0200-0000BF0D0000}"/>
                  </a:ext>
                </a:extLst>
              </xdr:cNvPr>
              <xdr:cNvSpPr/>
            </xdr:nvSpPr>
            <xdr:spPr bwMode="auto">
              <a:xfrm>
                <a:off x="1510" y="862"/>
                <a:ext cx="77" cy="30"/>
              </a:xfrm>
              <a:prstGeom prst="rect">
                <a:avLst/>
              </a:prstGeom>
              <a:noFill/>
              <a:ln w="9525">
                <a:miter lim="800000"/>
                <a:headEnd/>
                <a:tailEnd/>
              </a:ln>
              <a:extLst>
                <a:ext uri="{909E8E84-426E-40DD-AFC4-6F175D3DCCD1}">
                  <a14:hiddenFill>
                    <a:noFill/>
                  </a14:hiddenFill>
                </a:ext>
              </a:extLst>
            </xdr:spPr>
          </xdr:sp>
          <xdr:sp macro="" textlink="">
            <xdr:nvSpPr>
              <xdr:cNvPr id="3520" name="Option Button 448" hidden="1">
                <a:extLst>
                  <a:ext uri="{63B3BB69-23CF-44E3-9099-C40C66FF867C}">
                    <a14:compatExt spid="_x0000_s3520"/>
                  </a:ext>
                  <a:ext uri="{FF2B5EF4-FFF2-40B4-BE49-F238E27FC236}">
                    <a16:creationId xmlns:a16="http://schemas.microsoft.com/office/drawing/2014/main" id="{00000000-0008-0000-0200-0000C00D0000}"/>
                  </a:ext>
                </a:extLst>
              </xdr:cNvPr>
              <xdr:cNvSpPr/>
            </xdr:nvSpPr>
            <xdr:spPr bwMode="auto">
              <a:xfrm>
                <a:off x="1511" y="864"/>
                <a:ext cx="40"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521" name="Option Button 449" hidden="1">
                <a:extLst>
                  <a:ext uri="{63B3BB69-23CF-44E3-9099-C40C66FF867C}">
                    <a14:compatExt spid="_x0000_s3521"/>
                  </a:ext>
                  <a:ext uri="{FF2B5EF4-FFF2-40B4-BE49-F238E27FC236}">
                    <a16:creationId xmlns:a16="http://schemas.microsoft.com/office/drawing/2014/main" id="{00000000-0008-0000-0200-0000C10D0000}"/>
                  </a:ext>
                </a:extLst>
              </xdr:cNvPr>
              <xdr:cNvSpPr/>
            </xdr:nvSpPr>
            <xdr:spPr bwMode="auto">
              <a:xfrm>
                <a:off x="1547" y="864"/>
                <a:ext cx="39"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121920</xdr:colOff>
          <xdr:row>15</xdr:row>
          <xdr:rowOff>190500</xdr:rowOff>
        </xdr:from>
        <xdr:to>
          <xdr:col>1</xdr:col>
          <xdr:colOff>441960</xdr:colOff>
          <xdr:row>17</xdr:row>
          <xdr:rowOff>15240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3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Life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24</xdr:row>
          <xdr:rowOff>0</xdr:rowOff>
        </xdr:from>
        <xdr:to>
          <xdr:col>1</xdr:col>
          <xdr:colOff>1348740</xdr:colOff>
          <xdr:row>25</xdr:row>
          <xdr:rowOff>45720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3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Retirement Plan(s)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28</xdr:row>
          <xdr:rowOff>335280</xdr:rowOff>
        </xdr:from>
        <xdr:to>
          <xdr:col>1</xdr:col>
          <xdr:colOff>1394460</xdr:colOff>
          <xdr:row>30</xdr:row>
          <xdr:rowOff>22860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3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Tuition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19</xdr:row>
          <xdr:rowOff>426720</xdr:rowOff>
        </xdr:from>
        <xdr:to>
          <xdr:col>1</xdr:col>
          <xdr:colOff>1196340</xdr:colOff>
          <xdr:row>21</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3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Short-Term Disability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1124113</xdr:colOff>
          <xdr:row>30</xdr:row>
          <xdr:rowOff>174226</xdr:rowOff>
        </xdr:from>
        <xdr:to>
          <xdr:col>1</xdr:col>
          <xdr:colOff>1907068</xdr:colOff>
          <xdr:row>32</xdr:row>
          <xdr:rowOff>39670</xdr:rowOff>
        </xdr:to>
        <xdr:grpSp>
          <xdr:nvGrpSpPr>
            <xdr:cNvPr id="10" name="Group 79">
              <a:extLst>
                <a:ext uri="{FF2B5EF4-FFF2-40B4-BE49-F238E27FC236}">
                  <a16:creationId xmlns:a16="http://schemas.microsoft.com/office/drawing/2014/main" id="{00000000-0008-0000-0300-00000A000000}"/>
                </a:ext>
              </a:extLst>
            </xdr:cNvPr>
            <xdr:cNvGrpSpPr>
              <a:grpSpLocks/>
            </xdr:cNvGrpSpPr>
          </xdr:nvGrpSpPr>
          <xdr:grpSpPr bwMode="auto">
            <a:xfrm>
              <a:off x="1672753" y="6186406"/>
              <a:ext cx="782955" cy="246444"/>
              <a:chOff x="1510" y="862"/>
              <a:chExt cx="77" cy="30"/>
            </a:xfrm>
          </xdr:grpSpPr>
          <xdr:sp macro="" textlink="">
            <xdr:nvSpPr>
              <xdr:cNvPr id="18441" name="Group Box 9" hidden="1">
                <a:extLst>
                  <a:ext uri="{63B3BB69-23CF-44E3-9099-C40C66FF867C}">
                    <a14:compatExt spid="_x0000_s18441"/>
                  </a:ext>
                  <a:ext uri="{FF2B5EF4-FFF2-40B4-BE49-F238E27FC236}">
                    <a16:creationId xmlns:a16="http://schemas.microsoft.com/office/drawing/2014/main" id="{00000000-0008-0000-0300-000009480000}"/>
                  </a:ext>
                </a:extLst>
              </xdr:cNvPr>
              <xdr:cNvSpPr/>
            </xdr:nvSpPr>
            <xdr:spPr bwMode="auto">
              <a:xfrm>
                <a:off x="1510" y="862"/>
                <a:ext cx="77" cy="30"/>
              </a:xfrm>
              <a:prstGeom prst="rect">
                <a:avLst/>
              </a:prstGeom>
              <a:noFill/>
              <a:ln w="9525">
                <a:miter lim="800000"/>
                <a:headEnd/>
                <a:tailEnd/>
              </a:ln>
              <a:extLst>
                <a:ext uri="{909E8E84-426E-40DD-AFC4-6F175D3DCCD1}">
                  <a14:hiddenFill>
                    <a:noFill/>
                  </a14:hiddenFill>
                </a:ext>
              </a:extLst>
            </xdr:spPr>
          </xdr:sp>
          <xdr:sp macro="" textlink="">
            <xdr:nvSpPr>
              <xdr:cNvPr id="18442" name="Option Button 10" hidden="1">
                <a:extLst>
                  <a:ext uri="{63B3BB69-23CF-44E3-9099-C40C66FF867C}">
                    <a14:compatExt spid="_x0000_s18442"/>
                  </a:ext>
                  <a:ext uri="{FF2B5EF4-FFF2-40B4-BE49-F238E27FC236}">
                    <a16:creationId xmlns:a16="http://schemas.microsoft.com/office/drawing/2014/main" id="{00000000-0008-0000-0300-00000A480000}"/>
                  </a:ext>
                </a:extLst>
              </xdr:cNvPr>
              <xdr:cNvSpPr/>
            </xdr:nvSpPr>
            <xdr:spPr bwMode="auto">
              <a:xfrm>
                <a:off x="1511" y="864"/>
                <a:ext cx="40"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8443" name="Option Button 11" hidden="1">
                <a:extLst>
                  <a:ext uri="{63B3BB69-23CF-44E3-9099-C40C66FF867C}">
                    <a14:compatExt spid="_x0000_s18443"/>
                  </a:ext>
                  <a:ext uri="{FF2B5EF4-FFF2-40B4-BE49-F238E27FC236}">
                    <a16:creationId xmlns:a16="http://schemas.microsoft.com/office/drawing/2014/main" id="{00000000-0008-0000-0300-00000B480000}"/>
                  </a:ext>
                </a:extLst>
              </xdr:cNvPr>
              <xdr:cNvSpPr/>
            </xdr:nvSpPr>
            <xdr:spPr bwMode="auto">
              <a:xfrm>
                <a:off x="1547" y="864"/>
                <a:ext cx="39"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33</xdr:row>
          <xdr:rowOff>160020</xdr:rowOff>
        </xdr:from>
        <xdr:to>
          <xdr:col>1</xdr:col>
          <xdr:colOff>1219200</xdr:colOff>
          <xdr:row>35</xdr:row>
          <xdr:rowOff>45720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3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Holiday/Church Office Closing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35</xdr:row>
          <xdr:rowOff>0</xdr:rowOff>
        </xdr:from>
        <xdr:to>
          <xdr:col>1</xdr:col>
          <xdr:colOff>1120140</xdr:colOff>
          <xdr:row>36</xdr:row>
          <xdr:rowOff>38100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3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Vacation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35</xdr:row>
          <xdr:rowOff>175260</xdr:rowOff>
        </xdr:from>
        <xdr:to>
          <xdr:col>1</xdr:col>
          <xdr:colOff>1150620</xdr:colOff>
          <xdr:row>37</xdr:row>
          <xdr:rowOff>7620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3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Sick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36</xdr:row>
          <xdr:rowOff>182880</xdr:rowOff>
        </xdr:from>
        <xdr:to>
          <xdr:col>1</xdr:col>
          <xdr:colOff>411480</xdr:colOff>
          <xdr:row>38</xdr:row>
          <xdr:rowOff>7620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3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Personal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20</xdr:row>
          <xdr:rowOff>175260</xdr:rowOff>
        </xdr:from>
        <xdr:to>
          <xdr:col>1</xdr:col>
          <xdr:colOff>1196340</xdr:colOff>
          <xdr:row>21</xdr:row>
          <xdr:rowOff>182880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3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Long-Term Disability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37</xdr:row>
          <xdr:rowOff>182880</xdr:rowOff>
        </xdr:from>
        <xdr:to>
          <xdr:col>1</xdr:col>
          <xdr:colOff>1005840</xdr:colOff>
          <xdr:row>39</xdr:row>
          <xdr:rowOff>7620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3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5</xdr:row>
          <xdr:rowOff>160020</xdr:rowOff>
        </xdr:from>
        <xdr:to>
          <xdr:col>1</xdr:col>
          <xdr:colOff>1089660</xdr:colOff>
          <xdr:row>7</xdr:row>
          <xdr:rowOff>30480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3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Medical Insurance/Healthcare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10</xdr:row>
          <xdr:rowOff>175260</xdr:rowOff>
        </xdr:from>
        <xdr:to>
          <xdr:col>1</xdr:col>
          <xdr:colOff>1158240</xdr:colOff>
          <xdr:row>12</xdr:row>
          <xdr:rowOff>30480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3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Dental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11</xdr:row>
          <xdr:rowOff>182880</xdr:rowOff>
        </xdr:from>
        <xdr:to>
          <xdr:col>1</xdr:col>
          <xdr:colOff>1165860</xdr:colOff>
          <xdr:row>13</xdr:row>
          <xdr:rowOff>30480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3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Vision Insurance</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2335</xdr:rowOff>
    </xdr:from>
    <xdr:to>
      <xdr:col>12</xdr:col>
      <xdr:colOff>601980</xdr:colOff>
      <xdr:row>22</xdr:row>
      <xdr:rowOff>56267</xdr:rowOff>
    </xdr:to>
    <xdr:pic>
      <xdr:nvPicPr>
        <xdr:cNvPr id="36" name="Picture 8">
          <a:extLst>
            <a:ext uri="{FF2B5EF4-FFF2-40B4-BE49-F238E27FC236}">
              <a16:creationId xmlns:a16="http://schemas.microsoft.com/office/drawing/2014/main" id="{00000000-0008-0000-0700-000024000000}"/>
            </a:ext>
          </a:extLst>
        </xdr:cNvPr>
        <xdr:cNvPicPr>
          <a:picLocks noChangeAspect="1"/>
        </xdr:cNvPicPr>
      </xdr:nvPicPr>
      <xdr:blipFill>
        <a:blip xmlns:r="http://schemas.openxmlformats.org/officeDocument/2006/relationships" r:embed="rId1"/>
        <a:stretch>
          <a:fillRect/>
        </a:stretch>
      </xdr:blipFill>
      <xdr:spPr>
        <a:xfrm>
          <a:off x="0" y="558595"/>
          <a:ext cx="7917180" cy="3711532"/>
        </a:xfrm>
        <a:prstGeom prst="rect">
          <a:avLst/>
        </a:prstGeom>
      </xdr:spPr>
    </xdr:pic>
    <xdr:clientData/>
  </xdr:twoCellAnchor>
  <xdr:twoCellAnchor editAs="oneCell">
    <xdr:from>
      <xdr:col>0</xdr:col>
      <xdr:colOff>30480</xdr:colOff>
      <xdr:row>23</xdr:row>
      <xdr:rowOff>13970</xdr:rowOff>
    </xdr:from>
    <xdr:to>
      <xdr:col>13</xdr:col>
      <xdr:colOff>7620</xdr:colOff>
      <xdr:row>34</xdr:row>
      <xdr:rowOff>68764</xdr:rowOff>
    </xdr:to>
    <xdr:pic>
      <xdr:nvPicPr>
        <xdr:cNvPr id="10" name="Picture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a:stretch>
          <a:fillRect/>
        </a:stretch>
      </xdr:blipFill>
      <xdr:spPr>
        <a:xfrm>
          <a:off x="30480" y="4410710"/>
          <a:ext cx="7901940" cy="2066474"/>
        </a:xfrm>
        <a:prstGeom prst="rect">
          <a:avLst/>
        </a:prstGeom>
      </xdr:spPr>
    </xdr:pic>
    <xdr:clientData/>
  </xdr:twoCellAnchor>
  <xdr:twoCellAnchor editAs="oneCell">
    <xdr:from>
      <xdr:col>0</xdr:col>
      <xdr:colOff>0</xdr:colOff>
      <xdr:row>34</xdr:row>
      <xdr:rowOff>176530</xdr:rowOff>
    </xdr:from>
    <xdr:to>
      <xdr:col>4</xdr:col>
      <xdr:colOff>558954</xdr:colOff>
      <xdr:row>47</xdr:row>
      <xdr:rowOff>12815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3"/>
        <a:stretch>
          <a:fillRect/>
        </a:stretch>
      </xdr:blipFill>
      <xdr:spPr>
        <a:xfrm>
          <a:off x="0" y="6584950"/>
          <a:ext cx="2997354" cy="2213725"/>
        </a:xfrm>
        <a:prstGeom prst="rect">
          <a:avLst/>
        </a:prstGeom>
      </xdr:spPr>
    </xdr:pic>
    <xdr:clientData/>
  </xdr:twoCellAnchor>
  <xdr:twoCellAnchor editAs="oneCell">
    <xdr:from>
      <xdr:col>5</xdr:col>
      <xdr:colOff>261620</xdr:colOff>
      <xdr:row>35</xdr:row>
      <xdr:rowOff>31750</xdr:rowOff>
    </xdr:from>
    <xdr:to>
      <xdr:col>10</xdr:col>
      <xdr:colOff>231295</xdr:colOff>
      <xdr:row>46</xdr:row>
      <xdr:rowOff>144916</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4"/>
        <a:stretch>
          <a:fillRect/>
        </a:stretch>
      </xdr:blipFill>
      <xdr:spPr>
        <a:xfrm>
          <a:off x="3309620" y="6623050"/>
          <a:ext cx="3017675" cy="21248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melis/Documents/Church%20Compensation%20Services/2017/2017%20MegaChurch%20Compensation%20Survey%20Questionnai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Instructions"/>
      <sheetName val="Organization Information"/>
      <sheetName val="Positional Data"/>
      <sheetName val="Survey Job Descriptions"/>
      <sheetName val="Sheet1"/>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urvey@churchcompensationservices.com"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 Type="http://schemas.openxmlformats.org/officeDocument/2006/relationships/drawing" Target="../drawings/drawing3.xml"/><Relationship Id="rId16" Type="http://schemas.openxmlformats.org/officeDocument/2006/relationships/ctrlProp" Target="../ctrlProps/ctrlProp19.xml"/><Relationship Id="rId1" Type="http://schemas.openxmlformats.org/officeDocument/2006/relationships/printerSettings" Target="../printerSettings/printerSettings4.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showGridLines="0" zoomScaleNormal="100" workbookViewId="0"/>
  </sheetViews>
  <sheetFormatPr defaultRowHeight="14.4" x14ac:dyDescent="0.3"/>
  <sheetData>
    <row r="1" spans="1:11" x14ac:dyDescent="0.3">
      <c r="A1" s="167" t="s">
        <v>603</v>
      </c>
      <c r="B1" s="25"/>
      <c r="C1" s="25"/>
      <c r="D1" s="25"/>
      <c r="E1" s="25"/>
      <c r="F1" s="25"/>
      <c r="G1" s="25"/>
      <c r="H1" s="25"/>
      <c r="I1" s="25"/>
      <c r="J1" s="25"/>
      <c r="K1" s="25"/>
    </row>
    <row r="2" spans="1:11" x14ac:dyDescent="0.3">
      <c r="A2" s="25"/>
      <c r="B2" s="25"/>
      <c r="C2" s="25"/>
      <c r="D2" s="25"/>
      <c r="E2" s="25"/>
      <c r="F2" s="25"/>
      <c r="G2" s="25"/>
      <c r="H2" s="25"/>
      <c r="I2" s="25"/>
      <c r="J2" s="25"/>
      <c r="K2" s="25"/>
    </row>
    <row r="3" spans="1:11" x14ac:dyDescent="0.3">
      <c r="A3" s="25"/>
      <c r="B3" s="25"/>
      <c r="C3" s="25"/>
      <c r="D3" s="25"/>
      <c r="E3" s="25"/>
      <c r="F3" s="25"/>
      <c r="G3" s="25"/>
      <c r="H3" s="25"/>
      <c r="I3" s="25"/>
      <c r="J3" s="25"/>
      <c r="K3" s="25"/>
    </row>
    <row r="4" spans="1:11" x14ac:dyDescent="0.3">
      <c r="A4" s="25"/>
      <c r="B4" s="25"/>
      <c r="C4" s="25"/>
      <c r="D4" s="25"/>
      <c r="E4" s="25"/>
      <c r="F4" s="25"/>
      <c r="G4" s="25"/>
      <c r="H4" s="25"/>
      <c r="I4" s="25"/>
      <c r="J4" s="25"/>
      <c r="K4" s="25"/>
    </row>
    <row r="5" spans="1:11" x14ac:dyDescent="0.3">
      <c r="A5" s="25"/>
      <c r="B5" s="25"/>
      <c r="C5" s="25"/>
      <c r="D5" s="25"/>
      <c r="E5" s="25"/>
      <c r="F5" s="25"/>
      <c r="G5" s="25"/>
      <c r="H5" s="25"/>
      <c r="I5" s="25"/>
      <c r="J5" s="25"/>
      <c r="K5" s="25"/>
    </row>
    <row r="6" spans="1:11" x14ac:dyDescent="0.3">
      <c r="A6" s="25"/>
      <c r="B6" s="25"/>
      <c r="C6" s="25"/>
      <c r="D6" s="25"/>
      <c r="E6" s="25"/>
      <c r="F6" s="25"/>
      <c r="G6" s="25"/>
      <c r="H6" s="25"/>
      <c r="I6" s="25"/>
      <c r="J6" s="25"/>
      <c r="K6" s="25"/>
    </row>
    <row r="7" spans="1:11" x14ac:dyDescent="0.3">
      <c r="A7" s="25"/>
      <c r="B7" s="25"/>
      <c r="C7" s="25"/>
      <c r="D7" s="25"/>
      <c r="E7" s="25"/>
      <c r="F7" s="25"/>
      <c r="G7" s="25"/>
      <c r="H7" s="25"/>
      <c r="I7" s="25"/>
      <c r="J7" s="25"/>
      <c r="K7" s="25"/>
    </row>
    <row r="8" spans="1:11" x14ac:dyDescent="0.3">
      <c r="A8" s="25"/>
      <c r="B8" s="25"/>
      <c r="C8" s="25"/>
      <c r="D8" s="25"/>
      <c r="E8" s="25"/>
      <c r="F8" s="25"/>
      <c r="G8" s="25"/>
      <c r="H8" s="25"/>
      <c r="I8" s="25"/>
      <c r="J8" s="25"/>
      <c r="K8" s="25"/>
    </row>
    <row r="9" spans="1:11" x14ac:dyDescent="0.3">
      <c r="A9" s="25"/>
      <c r="B9" s="25"/>
      <c r="C9" s="25"/>
      <c r="D9" s="25"/>
      <c r="E9" s="25"/>
      <c r="F9" s="25"/>
      <c r="G9" s="25"/>
      <c r="H9" s="25"/>
      <c r="I9" s="25"/>
      <c r="J9" s="25"/>
      <c r="K9" s="25"/>
    </row>
    <row r="10" spans="1:11" x14ac:dyDescent="0.3">
      <c r="A10" s="25"/>
      <c r="B10" s="25"/>
      <c r="C10" s="25"/>
      <c r="D10" s="25"/>
      <c r="E10" s="25"/>
      <c r="F10" s="25"/>
      <c r="G10" s="25"/>
      <c r="H10" s="25"/>
      <c r="I10" s="25"/>
      <c r="J10" s="25"/>
      <c r="K10" s="25"/>
    </row>
    <row r="11" spans="1:11" x14ac:dyDescent="0.3">
      <c r="A11" s="25"/>
      <c r="B11" s="25"/>
      <c r="C11" s="25"/>
      <c r="D11" s="25"/>
      <c r="E11" s="25"/>
      <c r="F11" s="25"/>
      <c r="G11" s="25"/>
      <c r="H11" s="25"/>
      <c r="I11" s="25"/>
      <c r="J11" s="25"/>
      <c r="K11" s="25"/>
    </row>
    <row r="12" spans="1:11" x14ac:dyDescent="0.3">
      <c r="A12" s="25"/>
      <c r="B12" s="25"/>
      <c r="C12" s="25"/>
      <c r="D12" s="25"/>
      <c r="E12" s="25"/>
      <c r="F12" s="25"/>
      <c r="G12" s="25"/>
      <c r="H12" s="25"/>
      <c r="I12" s="25"/>
      <c r="J12" s="25"/>
      <c r="K12" s="25"/>
    </row>
    <row r="13" spans="1:11" x14ac:dyDescent="0.3">
      <c r="A13" s="25"/>
      <c r="B13" s="25"/>
      <c r="C13" s="25"/>
      <c r="D13" s="25"/>
      <c r="E13" s="25"/>
      <c r="F13" s="25"/>
      <c r="G13" s="25"/>
      <c r="H13" s="25"/>
      <c r="I13" s="25"/>
      <c r="J13" s="25"/>
      <c r="K13" s="25"/>
    </row>
    <row r="14" spans="1:11" x14ac:dyDescent="0.3">
      <c r="A14" s="25"/>
      <c r="B14" s="25"/>
      <c r="C14" s="25"/>
      <c r="D14" s="25"/>
      <c r="E14" s="25"/>
      <c r="F14" s="25"/>
      <c r="G14" s="25"/>
      <c r="H14" s="25"/>
      <c r="I14" s="25"/>
      <c r="J14" s="25"/>
      <c r="K14" s="25"/>
    </row>
    <row r="15" spans="1:11" x14ac:dyDescent="0.3">
      <c r="A15" s="25"/>
      <c r="B15" s="25"/>
      <c r="C15" s="25"/>
      <c r="D15" s="25"/>
      <c r="E15" s="25"/>
      <c r="F15" s="25"/>
      <c r="G15" s="25"/>
      <c r="H15" s="25"/>
      <c r="I15" s="25"/>
      <c r="J15" s="25"/>
      <c r="K15" s="25"/>
    </row>
    <row r="16" spans="1:11" x14ac:dyDescent="0.3">
      <c r="A16" s="25"/>
      <c r="B16" s="25"/>
      <c r="C16" s="25"/>
      <c r="D16" s="25"/>
      <c r="E16" s="25"/>
      <c r="F16" s="25"/>
      <c r="G16" s="25"/>
      <c r="H16" s="25"/>
      <c r="I16" s="25"/>
      <c r="J16" s="25"/>
      <c r="K16" s="25"/>
    </row>
    <row r="17" spans="1:11" x14ac:dyDescent="0.3">
      <c r="A17" s="25"/>
      <c r="B17" s="25"/>
      <c r="C17" s="25"/>
      <c r="D17" s="25"/>
      <c r="E17" s="25"/>
      <c r="F17" s="25"/>
      <c r="G17" s="25"/>
      <c r="H17" s="25"/>
      <c r="I17" s="25"/>
      <c r="J17" s="25"/>
      <c r="K17" s="25"/>
    </row>
    <row r="18" spans="1:11" x14ac:dyDescent="0.3">
      <c r="A18" s="25"/>
      <c r="B18" s="25"/>
      <c r="C18" s="25"/>
      <c r="D18" s="25"/>
      <c r="E18" s="25"/>
      <c r="F18" s="25"/>
      <c r="G18" s="25"/>
      <c r="H18" s="25"/>
      <c r="I18" s="25"/>
      <c r="J18" s="25"/>
      <c r="K18" s="25"/>
    </row>
    <row r="19" spans="1:11" x14ac:dyDescent="0.3">
      <c r="A19" s="25"/>
      <c r="B19" s="25"/>
      <c r="C19" s="25"/>
      <c r="D19" s="25"/>
      <c r="E19" s="25"/>
      <c r="F19" s="25"/>
      <c r="G19" s="25"/>
      <c r="H19" s="25"/>
      <c r="I19" s="25"/>
      <c r="J19" s="25"/>
      <c r="K19" s="25"/>
    </row>
    <row r="20" spans="1:11" x14ac:dyDescent="0.3">
      <c r="A20" s="25"/>
      <c r="B20" s="25"/>
      <c r="C20" s="25"/>
      <c r="D20" s="25"/>
      <c r="E20" s="25"/>
      <c r="F20" s="25"/>
      <c r="G20" s="25"/>
      <c r="H20" s="25"/>
      <c r="I20" s="25"/>
      <c r="J20" s="25"/>
      <c r="K20" s="25"/>
    </row>
    <row r="21" spans="1:11" x14ac:dyDescent="0.3">
      <c r="A21" s="25"/>
      <c r="B21" s="25"/>
      <c r="C21" s="25"/>
      <c r="D21" s="25"/>
      <c r="E21" s="25"/>
      <c r="F21" s="25"/>
      <c r="G21" s="25"/>
      <c r="H21" s="25"/>
      <c r="I21" s="25"/>
      <c r="J21" s="25"/>
      <c r="K21" s="25"/>
    </row>
    <row r="22" spans="1:11" x14ac:dyDescent="0.3">
      <c r="A22" s="26"/>
      <c r="B22" s="26"/>
      <c r="C22" s="26"/>
      <c r="D22" s="26"/>
      <c r="E22" s="26"/>
      <c r="F22" s="26"/>
      <c r="G22" s="26"/>
      <c r="H22" s="26"/>
      <c r="I22" s="26"/>
      <c r="J22" s="26"/>
      <c r="K22" s="26"/>
    </row>
    <row r="23" spans="1:11" x14ac:dyDescent="0.3">
      <c r="A23" s="26"/>
      <c r="B23" s="26"/>
      <c r="C23" s="26"/>
      <c r="D23" s="26"/>
      <c r="E23" s="26"/>
      <c r="F23" s="26"/>
      <c r="G23" s="26"/>
      <c r="H23" s="26"/>
      <c r="I23" s="26"/>
      <c r="J23" s="26"/>
      <c r="K23" s="26"/>
    </row>
  </sheetData>
  <pageMargins left="0.7" right="0.7" top="0.75" bottom="0.75" header="0.3" footer="0.3"/>
  <pageSetup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77"/>
  <sheetViews>
    <sheetView showGridLines="0" zoomScaleNormal="100" workbookViewId="0">
      <selection sqref="A1:J1"/>
    </sheetView>
  </sheetViews>
  <sheetFormatPr defaultRowHeight="14.4" x14ac:dyDescent="0.3"/>
  <cols>
    <col min="1" max="1" width="32.44140625" style="20" customWidth="1"/>
    <col min="2" max="9" width="11.33203125" style="20" customWidth="1"/>
    <col min="10" max="10" width="10.88671875" style="20" customWidth="1"/>
  </cols>
  <sheetData>
    <row r="1" spans="1:10" ht="37.5" customHeight="1" x14ac:dyDescent="0.3">
      <c r="A1" s="180" t="s">
        <v>581</v>
      </c>
      <c r="B1" s="180"/>
      <c r="C1" s="180"/>
      <c r="D1" s="180"/>
      <c r="E1" s="180"/>
      <c r="F1" s="180"/>
      <c r="G1" s="180"/>
      <c r="H1" s="180"/>
      <c r="I1" s="180"/>
      <c r="J1" s="180"/>
    </row>
    <row r="2" spans="1:10" ht="7.5" customHeight="1" x14ac:dyDescent="0.3">
      <c r="A2" s="9"/>
      <c r="B2" s="9"/>
      <c r="C2" s="9"/>
      <c r="D2" s="9"/>
      <c r="E2" s="9"/>
      <c r="F2" s="9"/>
      <c r="G2" s="9"/>
      <c r="H2" s="9"/>
      <c r="I2" s="9"/>
      <c r="J2" s="9"/>
    </row>
    <row r="3" spans="1:10" x14ac:dyDescent="0.3">
      <c r="A3" s="181" t="s">
        <v>191</v>
      </c>
      <c r="B3" s="181"/>
      <c r="C3" s="181"/>
      <c r="D3" s="181"/>
      <c r="E3" s="181"/>
      <c r="F3" s="181"/>
      <c r="G3" s="181"/>
      <c r="H3" s="181"/>
      <c r="I3" s="181"/>
      <c r="J3" s="181"/>
    </row>
    <row r="4" spans="1:10" ht="7.5" customHeight="1" x14ac:dyDescent="0.3">
      <c r="A4" s="40"/>
      <c r="B4" s="40"/>
      <c r="C4" s="40"/>
      <c r="D4" s="40"/>
      <c r="E4" s="40"/>
      <c r="F4" s="40"/>
      <c r="G4" s="40"/>
      <c r="H4" s="40"/>
      <c r="I4" s="40"/>
      <c r="J4" s="40"/>
    </row>
    <row r="5" spans="1:10" s="77" customFormat="1" ht="63" customHeight="1" x14ac:dyDescent="0.25">
      <c r="A5" s="182" t="s">
        <v>565</v>
      </c>
      <c r="B5" s="183"/>
      <c r="C5" s="183"/>
      <c r="D5" s="183"/>
      <c r="E5" s="183"/>
      <c r="F5" s="183"/>
      <c r="G5" s="183"/>
      <c r="H5" s="183"/>
      <c r="I5" s="183"/>
      <c r="J5" s="183"/>
    </row>
    <row r="6" spans="1:10" ht="7.5" customHeight="1" x14ac:dyDescent="0.3"/>
    <row r="7" spans="1:10" x14ac:dyDescent="0.3">
      <c r="A7" s="184" t="s">
        <v>566</v>
      </c>
      <c r="B7" s="184"/>
      <c r="C7" s="184"/>
      <c r="D7" s="184"/>
      <c r="E7" s="184"/>
      <c r="F7" s="184"/>
      <c r="G7" s="184"/>
      <c r="H7" s="184"/>
      <c r="I7" s="184"/>
      <c r="J7" s="184"/>
    </row>
    <row r="8" spans="1:10" ht="34.5" customHeight="1" x14ac:dyDescent="0.3">
      <c r="A8" s="16" t="s">
        <v>192</v>
      </c>
      <c r="B8" s="178" t="s">
        <v>439</v>
      </c>
      <c r="C8" s="178"/>
      <c r="D8" s="178"/>
      <c r="E8" s="178"/>
      <c r="F8" s="178"/>
      <c r="G8" s="178"/>
      <c r="H8" s="178"/>
      <c r="I8" s="178"/>
      <c r="J8" s="178"/>
    </row>
    <row r="9" spans="1:10" ht="34.5" customHeight="1" x14ac:dyDescent="0.3">
      <c r="A9" s="16" t="s">
        <v>300</v>
      </c>
      <c r="B9" s="185" t="s">
        <v>440</v>
      </c>
      <c r="C9" s="185"/>
      <c r="D9" s="185"/>
      <c r="E9" s="185"/>
      <c r="F9" s="185"/>
      <c r="G9" s="185"/>
      <c r="H9" s="185"/>
      <c r="I9" s="185"/>
      <c r="J9" s="185"/>
    </row>
    <row r="10" spans="1:10" ht="34.5" customHeight="1" x14ac:dyDescent="0.3">
      <c r="A10" s="17" t="s">
        <v>1</v>
      </c>
      <c r="B10" s="178" t="s">
        <v>193</v>
      </c>
      <c r="C10" s="178"/>
      <c r="D10" s="178"/>
      <c r="E10" s="178"/>
      <c r="F10" s="178"/>
      <c r="G10" s="178"/>
      <c r="H10" s="178"/>
      <c r="I10" s="178"/>
      <c r="J10" s="178"/>
    </row>
    <row r="11" spans="1:10" ht="34.5" customHeight="1" x14ac:dyDescent="0.3">
      <c r="A11" s="17" t="s">
        <v>2</v>
      </c>
      <c r="B11" s="178" t="s">
        <v>194</v>
      </c>
      <c r="C11" s="178"/>
      <c r="D11" s="178"/>
      <c r="E11" s="178"/>
      <c r="F11" s="178"/>
      <c r="G11" s="178"/>
      <c r="H11" s="178"/>
      <c r="I11" s="178"/>
      <c r="J11" s="178"/>
    </row>
    <row r="12" spans="1:10" ht="34.5" customHeight="1" x14ac:dyDescent="0.3">
      <c r="A12" s="17" t="s">
        <v>195</v>
      </c>
      <c r="B12" s="178" t="s">
        <v>196</v>
      </c>
      <c r="C12" s="178"/>
      <c r="D12" s="178"/>
      <c r="E12" s="178"/>
      <c r="F12" s="178"/>
      <c r="G12" s="178"/>
      <c r="H12" s="178"/>
      <c r="I12" s="178"/>
      <c r="J12" s="178"/>
    </row>
    <row r="13" spans="1:10" ht="34.5" customHeight="1" x14ac:dyDescent="0.3">
      <c r="A13" s="17" t="s">
        <v>197</v>
      </c>
      <c r="B13" s="178" t="s">
        <v>441</v>
      </c>
      <c r="C13" s="178"/>
      <c r="D13" s="178"/>
      <c r="E13" s="178"/>
      <c r="F13" s="178"/>
      <c r="G13" s="178"/>
      <c r="H13" s="178"/>
      <c r="I13" s="178"/>
      <c r="J13" s="178"/>
    </row>
    <row r="14" spans="1:10" ht="34.5" customHeight="1" x14ac:dyDescent="0.3">
      <c r="A14" s="17" t="s">
        <v>198</v>
      </c>
      <c r="B14" s="178" t="s">
        <v>442</v>
      </c>
      <c r="C14" s="178"/>
      <c r="D14" s="178"/>
      <c r="E14" s="178"/>
      <c r="F14" s="178"/>
      <c r="G14" s="178"/>
      <c r="H14" s="178"/>
      <c r="I14" s="178"/>
      <c r="J14" s="178"/>
    </row>
    <row r="15" spans="1:10" ht="34.5" customHeight="1" x14ac:dyDescent="0.3">
      <c r="A15" s="16" t="s">
        <v>7</v>
      </c>
      <c r="B15" s="178" t="s">
        <v>602</v>
      </c>
      <c r="C15" s="178"/>
      <c r="D15" s="178"/>
      <c r="E15" s="178"/>
      <c r="F15" s="178"/>
      <c r="G15" s="178"/>
      <c r="H15" s="178"/>
      <c r="I15" s="178"/>
      <c r="J15" s="178"/>
    </row>
    <row r="16" spans="1:10" ht="34.5" customHeight="1" x14ac:dyDescent="0.3">
      <c r="A16" s="17" t="s">
        <v>5</v>
      </c>
      <c r="B16" s="178" t="s">
        <v>199</v>
      </c>
      <c r="C16" s="178"/>
      <c r="D16" s="178"/>
      <c r="E16" s="178"/>
      <c r="F16" s="178"/>
      <c r="G16" s="178"/>
      <c r="H16" s="178"/>
      <c r="I16" s="178"/>
      <c r="J16" s="178"/>
    </row>
    <row r="17" spans="1:10" ht="34.5" customHeight="1" x14ac:dyDescent="0.3">
      <c r="A17" s="17" t="s">
        <v>200</v>
      </c>
      <c r="B17" s="178" t="s">
        <v>201</v>
      </c>
      <c r="C17" s="178"/>
      <c r="D17" s="178"/>
      <c r="E17" s="178"/>
      <c r="F17" s="178"/>
      <c r="G17" s="178"/>
      <c r="H17" s="178"/>
      <c r="I17" s="178"/>
      <c r="J17" s="178"/>
    </row>
    <row r="18" spans="1:10" ht="34.5" customHeight="1" x14ac:dyDescent="0.3">
      <c r="A18" s="17" t="s">
        <v>202</v>
      </c>
      <c r="B18" s="178" t="s">
        <v>203</v>
      </c>
      <c r="C18" s="178"/>
      <c r="D18" s="178"/>
      <c r="E18" s="178"/>
      <c r="F18" s="178"/>
      <c r="G18" s="178"/>
      <c r="H18" s="178"/>
      <c r="I18" s="178"/>
      <c r="J18" s="178"/>
    </row>
    <row r="19" spans="1:10" ht="34.5" customHeight="1" x14ac:dyDescent="0.3">
      <c r="A19" s="17" t="s">
        <v>204</v>
      </c>
      <c r="B19" s="178" t="s">
        <v>205</v>
      </c>
      <c r="C19" s="178"/>
      <c r="D19" s="178"/>
      <c r="E19" s="178"/>
      <c r="F19" s="178"/>
      <c r="G19" s="178"/>
      <c r="H19" s="178"/>
      <c r="I19" s="178"/>
      <c r="J19" s="178"/>
    </row>
    <row r="20" spans="1:10" ht="34.5" customHeight="1" x14ac:dyDescent="0.3">
      <c r="A20" s="17" t="s">
        <v>206</v>
      </c>
      <c r="B20" s="178" t="s">
        <v>207</v>
      </c>
      <c r="C20" s="178"/>
      <c r="D20" s="178"/>
      <c r="E20" s="178"/>
      <c r="F20" s="178"/>
      <c r="G20" s="178"/>
      <c r="H20" s="178"/>
      <c r="I20" s="178"/>
      <c r="J20" s="178"/>
    </row>
    <row r="21" spans="1:10" ht="34.5" customHeight="1" x14ac:dyDescent="0.3">
      <c r="A21" s="17" t="s">
        <v>208</v>
      </c>
      <c r="B21" s="178" t="s">
        <v>475</v>
      </c>
      <c r="C21" s="178"/>
      <c r="D21" s="178"/>
      <c r="E21" s="178"/>
      <c r="F21" s="178"/>
      <c r="G21" s="178"/>
      <c r="H21" s="178"/>
      <c r="I21" s="178"/>
      <c r="J21" s="178"/>
    </row>
    <row r="22" spans="1:10" ht="34.5" customHeight="1" x14ac:dyDescent="0.3">
      <c r="A22" s="17" t="s">
        <v>6</v>
      </c>
      <c r="B22" s="178" t="s">
        <v>476</v>
      </c>
      <c r="C22" s="178"/>
      <c r="D22" s="178"/>
      <c r="E22" s="178"/>
      <c r="F22" s="178"/>
      <c r="G22" s="178"/>
      <c r="H22" s="178"/>
      <c r="I22" s="178"/>
      <c r="J22" s="178"/>
    </row>
    <row r="23" spans="1:10" x14ac:dyDescent="0.3">
      <c r="A23" s="7"/>
      <c r="B23" s="7"/>
      <c r="C23" s="7"/>
      <c r="D23" s="7"/>
      <c r="E23" s="7"/>
      <c r="F23" s="7"/>
      <c r="G23" s="7"/>
      <c r="H23" s="7"/>
      <c r="I23" s="7"/>
      <c r="J23" s="7"/>
    </row>
    <row r="24" spans="1:10" x14ac:dyDescent="0.3">
      <c r="A24" s="179" t="s">
        <v>582</v>
      </c>
      <c r="B24" s="179"/>
      <c r="C24" s="179"/>
      <c r="D24" s="179"/>
      <c r="E24" s="179"/>
      <c r="F24" s="179"/>
      <c r="G24" s="179"/>
      <c r="H24" s="179"/>
      <c r="I24" s="179"/>
      <c r="J24" s="179"/>
    </row>
    <row r="25" spans="1:10" x14ac:dyDescent="0.3">
      <c r="A25" s="18" t="s">
        <v>209</v>
      </c>
      <c r="B25" s="7"/>
      <c r="C25" s="7"/>
      <c r="D25" s="7"/>
      <c r="E25" s="7"/>
      <c r="F25" s="7"/>
      <c r="G25" s="7"/>
      <c r="H25" s="7"/>
      <c r="I25" s="7"/>
      <c r="J25" s="7"/>
    </row>
    <row r="26" spans="1:10" x14ac:dyDescent="0.3">
      <c r="A26" s="27" t="s">
        <v>210</v>
      </c>
      <c r="B26" s="7"/>
      <c r="C26" s="7"/>
      <c r="D26" s="7"/>
      <c r="E26" s="7"/>
      <c r="F26" s="7"/>
      <c r="G26" s="7"/>
      <c r="H26" s="7"/>
      <c r="I26" s="7"/>
      <c r="J26" s="7"/>
    </row>
    <row r="27" spans="1:10" x14ac:dyDescent="0.3">
      <c r="A27" s="19" t="s">
        <v>212</v>
      </c>
      <c r="B27" s="7"/>
      <c r="C27" s="7"/>
      <c r="D27" s="7"/>
      <c r="E27" s="7"/>
      <c r="F27" s="7"/>
      <c r="G27" s="7"/>
      <c r="H27" s="7"/>
      <c r="I27" s="7"/>
      <c r="J27" s="7"/>
    </row>
    <row r="28" spans="1:10" x14ac:dyDescent="0.3">
      <c r="A28" s="7"/>
      <c r="B28" s="7"/>
      <c r="C28" s="7"/>
      <c r="D28" s="7"/>
      <c r="E28" s="7"/>
      <c r="F28" s="7"/>
      <c r="G28" s="7"/>
      <c r="H28" s="7"/>
      <c r="I28" s="7"/>
      <c r="J28" s="7"/>
    </row>
    <row r="29" spans="1:10" x14ac:dyDescent="0.3">
      <c r="A29" s="177" t="s">
        <v>211</v>
      </c>
      <c r="B29" s="177"/>
      <c r="C29" s="177"/>
      <c r="D29" s="177"/>
      <c r="E29" s="177"/>
      <c r="F29" s="177"/>
      <c r="G29" s="177"/>
      <c r="H29" s="177"/>
      <c r="I29" s="177"/>
      <c r="J29" s="177"/>
    </row>
    <row r="30" spans="1:10" x14ac:dyDescent="0.3">
      <c r="A30" s="7"/>
      <c r="B30" s="7"/>
      <c r="C30" s="7"/>
      <c r="D30" s="7"/>
      <c r="E30" s="7"/>
      <c r="F30" s="7"/>
      <c r="G30" s="7"/>
      <c r="H30" s="7"/>
      <c r="I30" s="7"/>
      <c r="J30" s="7"/>
    </row>
    <row r="31" spans="1:10" x14ac:dyDescent="0.3">
      <c r="A31" s="7"/>
      <c r="B31" s="7"/>
      <c r="C31" s="7"/>
      <c r="D31" s="7"/>
      <c r="E31" s="7"/>
      <c r="F31" s="7"/>
      <c r="G31" s="7"/>
      <c r="H31" s="7"/>
      <c r="I31" s="7"/>
      <c r="J31" s="7"/>
    </row>
    <row r="32" spans="1:10" x14ac:dyDescent="0.3">
      <c r="A32" s="7"/>
      <c r="B32" s="7"/>
      <c r="C32" s="7"/>
      <c r="D32" s="7"/>
      <c r="E32" s="7"/>
      <c r="F32" s="7"/>
      <c r="G32" s="7"/>
      <c r="H32" s="7"/>
      <c r="I32" s="7"/>
      <c r="J32" s="7"/>
    </row>
    <row r="33" spans="1:10" x14ac:dyDescent="0.3">
      <c r="A33" s="7"/>
      <c r="B33" s="7"/>
      <c r="C33" s="7"/>
      <c r="D33" s="7"/>
      <c r="E33" s="7"/>
      <c r="F33" s="7"/>
      <c r="G33" s="7"/>
      <c r="H33" s="7"/>
      <c r="I33" s="7"/>
      <c r="J33" s="7"/>
    </row>
    <row r="34" spans="1:10" x14ac:dyDescent="0.3">
      <c r="A34" s="7"/>
      <c r="B34" s="7"/>
      <c r="C34" s="7"/>
      <c r="D34" s="7"/>
      <c r="E34" s="7"/>
      <c r="F34" s="7"/>
      <c r="G34" s="7"/>
      <c r="H34" s="7"/>
      <c r="I34" s="7"/>
      <c r="J34" s="7"/>
    </row>
    <row r="35" spans="1:10" x14ac:dyDescent="0.3">
      <c r="A35" s="7"/>
      <c r="B35" s="7"/>
      <c r="C35" s="7"/>
      <c r="D35" s="7"/>
      <c r="E35" s="7"/>
      <c r="F35" s="7"/>
      <c r="G35" s="7"/>
      <c r="H35" s="7"/>
      <c r="I35" s="7"/>
      <c r="J35" s="7"/>
    </row>
    <row r="36" spans="1:10" x14ac:dyDescent="0.3">
      <c r="A36" s="7"/>
      <c r="B36" s="7"/>
      <c r="C36" s="7"/>
      <c r="D36" s="7"/>
      <c r="E36" s="7"/>
      <c r="F36" s="7"/>
      <c r="G36" s="7"/>
      <c r="H36" s="7"/>
      <c r="I36" s="7"/>
      <c r="J36" s="7"/>
    </row>
    <row r="37" spans="1:10" x14ac:dyDescent="0.3">
      <c r="A37" s="7"/>
      <c r="B37" s="7"/>
      <c r="C37" s="7"/>
      <c r="D37" s="7"/>
      <c r="E37" s="7"/>
      <c r="F37" s="7"/>
      <c r="G37" s="7"/>
      <c r="H37" s="7"/>
      <c r="I37" s="7"/>
      <c r="J37" s="7"/>
    </row>
    <row r="38" spans="1:10" x14ac:dyDescent="0.3">
      <c r="A38" s="7"/>
      <c r="B38" s="7"/>
      <c r="C38" s="7"/>
      <c r="D38" s="7"/>
      <c r="E38" s="7"/>
      <c r="F38" s="7"/>
      <c r="G38" s="7"/>
      <c r="H38" s="7"/>
      <c r="I38" s="7"/>
      <c r="J38" s="7"/>
    </row>
    <row r="39" spans="1:10" x14ac:dyDescent="0.3">
      <c r="A39" s="7"/>
      <c r="B39" s="7"/>
      <c r="C39" s="7"/>
      <c r="D39" s="7"/>
      <c r="E39" s="7"/>
      <c r="F39" s="7"/>
      <c r="G39" s="7"/>
      <c r="H39" s="7"/>
      <c r="I39" s="7"/>
      <c r="J39" s="7"/>
    </row>
    <row r="40" spans="1:10" x14ac:dyDescent="0.3">
      <c r="A40" s="7"/>
      <c r="B40" s="7"/>
      <c r="C40" s="7"/>
      <c r="D40" s="7"/>
      <c r="E40" s="7"/>
      <c r="F40" s="7"/>
      <c r="G40" s="7"/>
      <c r="H40" s="7"/>
      <c r="I40" s="7"/>
      <c r="J40" s="7"/>
    </row>
    <row r="41" spans="1:10" x14ac:dyDescent="0.3">
      <c r="A41" s="7"/>
      <c r="B41" s="7"/>
      <c r="C41" s="7"/>
      <c r="D41" s="7"/>
      <c r="E41" s="7"/>
      <c r="F41" s="7"/>
      <c r="G41" s="7"/>
      <c r="H41" s="7"/>
      <c r="I41" s="7"/>
      <c r="J41" s="7"/>
    </row>
    <row r="42" spans="1:10" x14ac:dyDescent="0.3">
      <c r="A42" s="7"/>
      <c r="B42" s="7"/>
      <c r="C42" s="7"/>
      <c r="D42" s="7"/>
      <c r="E42" s="7"/>
      <c r="F42" s="7"/>
      <c r="G42" s="7"/>
      <c r="H42" s="7"/>
      <c r="I42" s="7"/>
      <c r="J42" s="7"/>
    </row>
    <row r="43" spans="1:10" x14ac:dyDescent="0.3">
      <c r="A43" s="7"/>
      <c r="B43" s="7"/>
      <c r="C43" s="7"/>
      <c r="D43" s="7"/>
      <c r="E43" s="7"/>
      <c r="F43" s="7"/>
      <c r="G43" s="7"/>
      <c r="H43" s="7"/>
      <c r="I43" s="7"/>
      <c r="J43" s="7"/>
    </row>
    <row r="44" spans="1:10" x14ac:dyDescent="0.3">
      <c r="A44" s="7"/>
      <c r="B44" s="7"/>
      <c r="C44" s="7"/>
      <c r="D44" s="7"/>
      <c r="E44" s="7"/>
      <c r="F44" s="7"/>
      <c r="G44" s="7"/>
      <c r="H44" s="7"/>
      <c r="I44" s="7"/>
      <c r="J44" s="7"/>
    </row>
    <row r="45" spans="1:10" x14ac:dyDescent="0.3">
      <c r="A45" s="7"/>
      <c r="B45" s="7"/>
      <c r="C45" s="7"/>
      <c r="D45" s="7"/>
      <c r="E45" s="7"/>
      <c r="F45" s="7"/>
      <c r="G45" s="7"/>
      <c r="H45" s="7"/>
      <c r="I45" s="7"/>
      <c r="J45" s="7"/>
    </row>
    <row r="46" spans="1:10" x14ac:dyDescent="0.3">
      <c r="A46" s="7"/>
      <c r="B46" s="7"/>
      <c r="C46" s="7"/>
      <c r="D46" s="7"/>
      <c r="E46" s="7"/>
      <c r="F46" s="7"/>
      <c r="G46" s="7"/>
      <c r="H46" s="7"/>
      <c r="I46" s="7"/>
      <c r="J46" s="7"/>
    </row>
    <row r="47" spans="1:10" x14ac:dyDescent="0.3">
      <c r="A47" s="7"/>
      <c r="B47" s="7"/>
      <c r="C47" s="7"/>
      <c r="D47" s="7"/>
      <c r="E47" s="7"/>
      <c r="F47" s="7"/>
      <c r="G47" s="7"/>
      <c r="H47" s="7"/>
      <c r="I47" s="7"/>
      <c r="J47" s="7"/>
    </row>
    <row r="48" spans="1:10" x14ac:dyDescent="0.3">
      <c r="A48" s="7"/>
      <c r="B48" s="7"/>
      <c r="C48" s="7"/>
      <c r="D48" s="7"/>
      <c r="E48" s="7"/>
      <c r="F48" s="7"/>
      <c r="G48" s="7"/>
      <c r="H48" s="7"/>
      <c r="I48" s="7"/>
      <c r="J48" s="7"/>
    </row>
    <row r="49" spans="1:10" x14ac:dyDescent="0.3">
      <c r="A49" s="7"/>
      <c r="B49" s="7"/>
      <c r="C49" s="7"/>
      <c r="D49" s="7"/>
      <c r="E49" s="7"/>
      <c r="F49" s="7"/>
      <c r="G49" s="7"/>
      <c r="H49" s="7"/>
      <c r="I49" s="7"/>
      <c r="J49" s="7"/>
    </row>
    <row r="50" spans="1:10" x14ac:dyDescent="0.3">
      <c r="A50" s="7"/>
      <c r="B50" s="7"/>
      <c r="C50" s="7"/>
      <c r="D50" s="7"/>
      <c r="E50" s="7"/>
      <c r="F50" s="7"/>
      <c r="G50" s="7"/>
      <c r="H50" s="7"/>
      <c r="I50" s="7"/>
      <c r="J50" s="7"/>
    </row>
    <row r="51" spans="1:10" x14ac:dyDescent="0.3">
      <c r="A51" s="7"/>
      <c r="B51" s="7"/>
      <c r="C51" s="7"/>
      <c r="D51" s="7"/>
      <c r="E51" s="7"/>
      <c r="F51" s="7"/>
      <c r="G51" s="7"/>
      <c r="H51" s="7"/>
      <c r="I51" s="7"/>
      <c r="J51" s="7"/>
    </row>
    <row r="52" spans="1:10" x14ac:dyDescent="0.3">
      <c r="A52" s="7"/>
      <c r="B52" s="7"/>
      <c r="C52" s="7"/>
      <c r="D52" s="7"/>
      <c r="E52" s="7"/>
      <c r="F52" s="7"/>
      <c r="G52" s="7"/>
      <c r="H52" s="7"/>
      <c r="I52" s="7"/>
      <c r="J52" s="7"/>
    </row>
    <row r="53" spans="1:10" x14ac:dyDescent="0.3">
      <c r="A53" s="7"/>
      <c r="B53" s="7"/>
      <c r="C53" s="7"/>
      <c r="D53" s="7"/>
      <c r="E53" s="7"/>
      <c r="F53" s="7"/>
      <c r="G53" s="7"/>
      <c r="H53" s="7"/>
      <c r="I53" s="7"/>
      <c r="J53" s="7"/>
    </row>
    <row r="54" spans="1:10" x14ac:dyDescent="0.3">
      <c r="A54" s="7"/>
      <c r="B54" s="7"/>
      <c r="C54" s="7"/>
      <c r="D54" s="7"/>
      <c r="E54" s="7"/>
      <c r="F54" s="7"/>
      <c r="G54" s="7"/>
      <c r="H54" s="7"/>
      <c r="I54" s="7"/>
      <c r="J54" s="7"/>
    </row>
    <row r="55" spans="1:10" x14ac:dyDescent="0.3">
      <c r="A55" s="7"/>
      <c r="B55" s="7"/>
      <c r="C55" s="7"/>
      <c r="D55" s="7"/>
      <c r="E55" s="7"/>
      <c r="F55" s="7"/>
      <c r="G55" s="7"/>
      <c r="H55" s="7"/>
      <c r="I55" s="7"/>
      <c r="J55" s="7"/>
    </row>
    <row r="56" spans="1:10" x14ac:dyDescent="0.3">
      <c r="A56" s="7"/>
      <c r="B56" s="7"/>
      <c r="C56" s="7"/>
      <c r="D56" s="7"/>
      <c r="E56" s="7"/>
      <c r="F56" s="7"/>
      <c r="G56" s="7"/>
      <c r="H56" s="7"/>
      <c r="I56" s="7"/>
      <c r="J56" s="7"/>
    </row>
    <row r="57" spans="1:10" x14ac:dyDescent="0.3">
      <c r="A57" s="7"/>
      <c r="B57" s="7"/>
      <c r="C57" s="7"/>
      <c r="D57" s="7"/>
      <c r="E57" s="7"/>
      <c r="F57" s="7"/>
      <c r="G57" s="7"/>
      <c r="H57" s="7"/>
      <c r="I57" s="7"/>
      <c r="J57" s="7"/>
    </row>
    <row r="58" spans="1:10" x14ac:dyDescent="0.3">
      <c r="A58" s="7"/>
      <c r="B58" s="7"/>
      <c r="C58" s="7"/>
      <c r="D58" s="7"/>
      <c r="E58" s="7"/>
      <c r="F58" s="7"/>
      <c r="G58" s="7"/>
      <c r="H58" s="7"/>
      <c r="I58" s="7"/>
      <c r="J58" s="7"/>
    </row>
    <row r="59" spans="1:10" x14ac:dyDescent="0.3">
      <c r="A59" s="7"/>
      <c r="B59" s="7"/>
      <c r="C59" s="7"/>
      <c r="D59" s="7"/>
      <c r="E59" s="7"/>
      <c r="F59" s="7"/>
      <c r="G59" s="7"/>
      <c r="H59" s="7"/>
      <c r="I59" s="7"/>
      <c r="J59" s="7"/>
    </row>
    <row r="60" spans="1:10" x14ac:dyDescent="0.3">
      <c r="A60" s="7"/>
      <c r="B60" s="7"/>
      <c r="C60" s="7"/>
      <c r="D60" s="7"/>
      <c r="E60" s="7"/>
      <c r="F60" s="7"/>
      <c r="G60" s="7"/>
      <c r="H60" s="7"/>
      <c r="I60" s="7"/>
      <c r="J60" s="7"/>
    </row>
    <row r="61" spans="1:10" x14ac:dyDescent="0.3">
      <c r="A61" s="7"/>
      <c r="B61" s="7"/>
      <c r="C61" s="7"/>
      <c r="D61" s="7"/>
      <c r="E61" s="7"/>
      <c r="F61" s="7"/>
      <c r="G61" s="7"/>
      <c r="H61" s="7"/>
      <c r="I61" s="7"/>
      <c r="J61" s="7"/>
    </row>
    <row r="62" spans="1:10" x14ac:dyDescent="0.3">
      <c r="A62" s="7"/>
      <c r="B62" s="7"/>
      <c r="C62" s="7"/>
      <c r="D62" s="7"/>
      <c r="E62" s="7"/>
      <c r="F62" s="7"/>
      <c r="G62" s="7"/>
      <c r="H62" s="7"/>
      <c r="I62" s="7"/>
      <c r="J62" s="7"/>
    </row>
    <row r="63" spans="1:10" x14ac:dyDescent="0.3">
      <c r="A63" s="7"/>
      <c r="B63" s="7"/>
      <c r="C63" s="7"/>
      <c r="D63" s="7"/>
      <c r="E63" s="7"/>
      <c r="F63" s="7"/>
      <c r="G63" s="7"/>
      <c r="H63" s="7"/>
      <c r="I63" s="7"/>
      <c r="J63" s="7"/>
    </row>
    <row r="64" spans="1:10" x14ac:dyDescent="0.3">
      <c r="A64" s="7"/>
      <c r="B64" s="7"/>
      <c r="C64" s="7"/>
      <c r="D64" s="7"/>
      <c r="E64" s="7"/>
      <c r="F64" s="7"/>
      <c r="G64" s="7"/>
      <c r="H64" s="7"/>
      <c r="I64" s="7"/>
      <c r="J64" s="7"/>
    </row>
    <row r="65" spans="1:10" x14ac:dyDescent="0.3">
      <c r="A65" s="7"/>
      <c r="B65" s="7"/>
      <c r="C65" s="7"/>
      <c r="D65" s="7"/>
      <c r="E65" s="7"/>
      <c r="F65" s="7"/>
      <c r="G65" s="7"/>
      <c r="H65" s="7"/>
      <c r="I65" s="7"/>
      <c r="J65" s="7"/>
    </row>
    <row r="66" spans="1:10" x14ac:dyDescent="0.3">
      <c r="A66" s="7"/>
      <c r="B66" s="7"/>
      <c r="C66" s="7"/>
      <c r="D66" s="7"/>
      <c r="E66" s="7"/>
      <c r="F66" s="7"/>
      <c r="G66" s="7"/>
      <c r="H66" s="7"/>
      <c r="I66" s="7"/>
      <c r="J66" s="7"/>
    </row>
    <row r="67" spans="1:10" x14ac:dyDescent="0.3">
      <c r="A67" s="7"/>
      <c r="B67" s="7"/>
      <c r="C67" s="7"/>
      <c r="D67" s="7"/>
      <c r="E67" s="7"/>
      <c r="F67" s="7"/>
      <c r="G67" s="7"/>
      <c r="H67" s="7"/>
      <c r="I67" s="7"/>
      <c r="J67" s="7"/>
    </row>
    <row r="68" spans="1:10" x14ac:dyDescent="0.3">
      <c r="A68" s="7"/>
      <c r="B68" s="7"/>
      <c r="C68" s="7"/>
      <c r="D68" s="7"/>
      <c r="E68" s="7"/>
      <c r="F68" s="7"/>
      <c r="G68" s="7"/>
      <c r="H68" s="7"/>
      <c r="I68" s="7"/>
      <c r="J68" s="7"/>
    </row>
    <row r="69" spans="1:10" x14ac:dyDescent="0.3">
      <c r="A69" s="7"/>
      <c r="B69" s="7"/>
      <c r="C69" s="7"/>
      <c r="D69" s="7"/>
      <c r="E69" s="7"/>
      <c r="F69" s="7"/>
      <c r="G69" s="7"/>
      <c r="H69" s="7"/>
      <c r="I69" s="7"/>
      <c r="J69" s="7"/>
    </row>
    <row r="70" spans="1:10" x14ac:dyDescent="0.3">
      <c r="A70" s="7"/>
      <c r="B70" s="7"/>
      <c r="C70" s="7"/>
      <c r="D70" s="7"/>
      <c r="E70" s="7"/>
      <c r="F70" s="7"/>
      <c r="G70" s="7"/>
      <c r="H70" s="7"/>
      <c r="I70" s="7"/>
      <c r="J70" s="7"/>
    </row>
    <row r="71" spans="1:10" x14ac:dyDescent="0.3">
      <c r="A71" s="7"/>
      <c r="B71" s="7"/>
      <c r="C71" s="7"/>
      <c r="D71" s="7"/>
      <c r="E71" s="7"/>
      <c r="F71" s="7"/>
      <c r="G71" s="7"/>
      <c r="H71" s="7"/>
      <c r="I71" s="7"/>
      <c r="J71" s="7"/>
    </row>
    <row r="72" spans="1:10" x14ac:dyDescent="0.3">
      <c r="A72" s="7"/>
      <c r="B72" s="7"/>
      <c r="C72" s="7"/>
      <c r="D72" s="7"/>
      <c r="E72" s="7"/>
      <c r="F72" s="7"/>
      <c r="G72" s="7"/>
      <c r="H72" s="7"/>
      <c r="I72" s="7"/>
      <c r="J72" s="7"/>
    </row>
    <row r="73" spans="1:10" x14ac:dyDescent="0.3">
      <c r="A73" s="7"/>
      <c r="B73" s="7"/>
      <c r="C73" s="7"/>
      <c r="D73" s="7"/>
      <c r="E73" s="7"/>
      <c r="F73" s="7"/>
      <c r="G73" s="7"/>
      <c r="H73" s="7"/>
      <c r="I73" s="7"/>
      <c r="J73" s="7"/>
    </row>
    <row r="74" spans="1:10" x14ac:dyDescent="0.3">
      <c r="A74" s="7"/>
      <c r="B74" s="7"/>
      <c r="C74" s="7"/>
      <c r="D74" s="7"/>
      <c r="E74" s="7"/>
      <c r="F74" s="7"/>
      <c r="G74" s="7"/>
      <c r="H74" s="7"/>
      <c r="I74" s="7"/>
      <c r="J74" s="7"/>
    </row>
    <row r="75" spans="1:10" x14ac:dyDescent="0.3">
      <c r="A75" s="7"/>
      <c r="B75" s="7"/>
      <c r="C75" s="7"/>
      <c r="D75" s="7"/>
      <c r="E75" s="7"/>
      <c r="F75" s="7"/>
      <c r="G75" s="7"/>
      <c r="H75" s="7"/>
      <c r="I75" s="7"/>
      <c r="J75" s="7"/>
    </row>
    <row r="76" spans="1:10" x14ac:dyDescent="0.3">
      <c r="A76" s="7"/>
      <c r="B76" s="7"/>
      <c r="C76" s="7"/>
      <c r="D76" s="7"/>
      <c r="E76" s="7"/>
      <c r="F76" s="7"/>
      <c r="G76" s="7"/>
      <c r="H76" s="7"/>
      <c r="I76" s="7"/>
      <c r="J76" s="7"/>
    </row>
    <row r="77" spans="1:10" x14ac:dyDescent="0.3">
      <c r="A77" s="7"/>
      <c r="B77" s="7"/>
      <c r="C77" s="7"/>
      <c r="D77" s="7"/>
      <c r="E77" s="7"/>
      <c r="F77" s="7"/>
      <c r="G77" s="7"/>
      <c r="H77" s="7"/>
      <c r="I77" s="7"/>
      <c r="J77" s="7"/>
    </row>
  </sheetData>
  <mergeCells count="21">
    <mergeCell ref="B13:J13"/>
    <mergeCell ref="B14:J14"/>
    <mergeCell ref="B15:J15"/>
    <mergeCell ref="B10:J10"/>
    <mergeCell ref="B9:J9"/>
    <mergeCell ref="B12:J12"/>
    <mergeCell ref="B11:J11"/>
    <mergeCell ref="A1:J1"/>
    <mergeCell ref="A3:J3"/>
    <mergeCell ref="A5:J5"/>
    <mergeCell ref="A7:J7"/>
    <mergeCell ref="B8:J8"/>
    <mergeCell ref="A29:J29"/>
    <mergeCell ref="B16:J16"/>
    <mergeCell ref="B17:J17"/>
    <mergeCell ref="B18:J18"/>
    <mergeCell ref="B19:J19"/>
    <mergeCell ref="B20:J20"/>
    <mergeCell ref="B21:J21"/>
    <mergeCell ref="B22:J22"/>
    <mergeCell ref="A24:J24"/>
  </mergeCells>
  <hyperlinks>
    <hyperlink ref="A26" r:id="rId1" xr:uid="{00000000-0004-0000-0100-000000000000}"/>
  </hyperlinks>
  <pageMargins left="0.25" right="0.25" top="0.75" bottom="0.75" header="0.3" footer="0.3"/>
  <pageSetup scale="99" orientation="landscape" r:id="rId2"/>
  <headerFooter>
    <oddHeader xml:space="preserve">&amp;L&amp;"-,Bold"2023 MegaChurch Compensation Survey
&amp;A
</oddHeader>
    <oddFooter>&amp;L© 2023 Church Compensation Services LLC&amp;C&amp;P&amp;R&amp;A</oddFooter>
  </headerFooter>
  <rowBreaks count="1" manualBreakCount="1">
    <brk id="16"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DG340"/>
  <sheetViews>
    <sheetView showGridLines="0" tabSelected="1" zoomScaleNormal="100" workbookViewId="0">
      <selection activeCell="B4" sqref="B4:H4"/>
    </sheetView>
  </sheetViews>
  <sheetFormatPr defaultColWidth="8" defaultRowHeight="14.4" x14ac:dyDescent="0.3"/>
  <cols>
    <col min="1" max="1" width="14.88671875" style="7" customWidth="1"/>
    <col min="2" max="2" width="8.109375" style="7" customWidth="1"/>
    <col min="3" max="3" width="9.6640625" style="7" customWidth="1"/>
    <col min="4" max="4" width="12" style="7" customWidth="1"/>
    <col min="5" max="5" width="11.88671875" style="7" customWidth="1"/>
    <col min="6" max="6" width="11.33203125" style="7" customWidth="1"/>
    <col min="7" max="7" width="10.33203125" style="7" customWidth="1"/>
    <col min="8" max="8" width="13.44140625" style="7" customWidth="1"/>
    <col min="9" max="9" width="10.109375" style="7" customWidth="1"/>
    <col min="10" max="10" width="12" style="7" customWidth="1"/>
    <col min="11" max="11" width="8" style="7" customWidth="1"/>
    <col min="12" max="109" width="9.109375" customWidth="1"/>
    <col min="110" max="111" width="14.88671875" style="14" customWidth="1"/>
    <col min="112" max="255" width="9.109375" style="8" customWidth="1"/>
    <col min="256" max="16384" width="8" style="8"/>
  </cols>
  <sheetData>
    <row r="1" spans="1:111" ht="19.5" customHeight="1" x14ac:dyDescent="0.3">
      <c r="A1" s="6" t="s">
        <v>175</v>
      </c>
    </row>
    <row r="2" spans="1:111" x14ac:dyDescent="0.3">
      <c r="A2" s="191" t="s">
        <v>437</v>
      </c>
      <c r="B2" s="191"/>
      <c r="C2" s="191"/>
      <c r="D2" s="191"/>
      <c r="E2" s="191"/>
      <c r="F2" s="191"/>
      <c r="G2" s="191"/>
      <c r="H2" s="191"/>
    </row>
    <row r="3" spans="1:111" ht="15.75" customHeight="1" x14ac:dyDescent="0.3">
      <c r="A3" s="83"/>
      <c r="B3" s="83"/>
      <c r="C3" s="83"/>
      <c r="D3" s="83"/>
      <c r="E3" s="83"/>
      <c r="F3" s="83"/>
      <c r="G3" s="83"/>
      <c r="H3" s="83"/>
    </row>
    <row r="4" spans="1:111" ht="15.75" customHeight="1" x14ac:dyDescent="0.3">
      <c r="A4" s="12" t="s">
        <v>177</v>
      </c>
      <c r="B4" s="192"/>
      <c r="C4" s="192"/>
      <c r="D4" s="192"/>
      <c r="E4" s="192"/>
      <c r="F4" s="192"/>
      <c r="G4" s="192"/>
      <c r="H4" s="192"/>
      <c r="K4"/>
      <c r="DB4" s="14"/>
      <c r="DC4" s="14"/>
      <c r="DD4" s="8"/>
      <c r="DE4" s="8"/>
      <c r="DF4" s="8"/>
      <c r="DG4" s="8"/>
    </row>
    <row r="5" spans="1:111" ht="15.75" customHeight="1" x14ac:dyDescent="0.3">
      <c r="A5" s="12" t="s">
        <v>317</v>
      </c>
      <c r="B5" s="188"/>
      <c r="C5" s="188"/>
      <c r="D5" s="188"/>
      <c r="E5" s="131" t="s">
        <v>316</v>
      </c>
      <c r="F5" s="190"/>
      <c r="G5" s="190"/>
      <c r="H5" s="190"/>
      <c r="J5" s="38"/>
      <c r="K5"/>
      <c r="DB5" s="14"/>
      <c r="DC5" s="14"/>
      <c r="DD5" s="8"/>
      <c r="DE5" s="8"/>
      <c r="DF5" s="8"/>
      <c r="DG5" s="8"/>
    </row>
    <row r="6" spans="1:111" ht="15.75" customHeight="1" x14ac:dyDescent="0.3">
      <c r="A6" s="12" t="s">
        <v>176</v>
      </c>
      <c r="B6" s="188"/>
      <c r="C6" s="188"/>
      <c r="D6" s="188"/>
      <c r="E6" s="187"/>
      <c r="F6" s="188"/>
      <c r="G6" s="188"/>
      <c r="H6" s="188"/>
      <c r="I6" s="42"/>
      <c r="J6" s="79"/>
      <c r="K6"/>
      <c r="CY6" s="14"/>
      <c r="CZ6" s="14"/>
      <c r="DA6" s="8"/>
      <c r="DB6" s="8"/>
      <c r="DC6" s="8"/>
      <c r="DD6" s="8"/>
      <c r="DE6" s="8"/>
      <c r="DF6" s="8"/>
      <c r="DG6" s="8"/>
    </row>
    <row r="7" spans="1:111" ht="15.75" customHeight="1" x14ac:dyDescent="0.3">
      <c r="A7" s="82" t="s">
        <v>181</v>
      </c>
      <c r="B7" s="188"/>
      <c r="C7" s="188"/>
      <c r="D7" s="188"/>
      <c r="E7" s="131" t="s">
        <v>216</v>
      </c>
      <c r="F7" s="190"/>
      <c r="G7" s="190"/>
      <c r="H7" s="190"/>
      <c r="I7" s="42"/>
      <c r="J7" s="80"/>
      <c r="K7" s="21"/>
    </row>
    <row r="8" spans="1:111" ht="15.75" customHeight="1" x14ac:dyDescent="0.3">
      <c r="A8" s="12" t="s">
        <v>215</v>
      </c>
      <c r="B8" s="188"/>
      <c r="C8" s="188"/>
      <c r="D8" s="188"/>
      <c r="E8" s="187"/>
      <c r="F8" s="188"/>
      <c r="G8" s="188"/>
      <c r="H8" s="188"/>
      <c r="I8" s="21"/>
      <c r="J8" s="21"/>
      <c r="K8" s="21"/>
    </row>
    <row r="9" spans="1:111" ht="15.75" customHeight="1" x14ac:dyDescent="0.3">
      <c r="A9" s="12" t="s">
        <v>178</v>
      </c>
      <c r="B9" s="188"/>
      <c r="C9" s="188"/>
      <c r="D9" s="188"/>
      <c r="E9" s="188"/>
      <c r="F9" s="188"/>
      <c r="G9" s="188"/>
      <c r="H9" s="188"/>
      <c r="I9" s="8"/>
      <c r="J9" s="8"/>
      <c r="K9" s="8"/>
    </row>
    <row r="10" spans="1:111" ht="15.75" customHeight="1" x14ac:dyDescent="0.3">
      <c r="A10" s="12" t="s">
        <v>179</v>
      </c>
      <c r="B10" s="188"/>
      <c r="C10" s="188"/>
      <c r="D10" s="188"/>
      <c r="E10" s="188"/>
      <c r="F10" s="188"/>
      <c r="G10" s="188"/>
      <c r="H10" s="188"/>
      <c r="I10" s="8"/>
      <c r="J10" s="8"/>
      <c r="K10" s="8"/>
    </row>
    <row r="11" spans="1:111" ht="15.75" customHeight="1" x14ac:dyDescent="0.3">
      <c r="A11" s="12" t="s">
        <v>180</v>
      </c>
      <c r="B11" s="187"/>
      <c r="C11" s="187"/>
      <c r="D11" s="187"/>
      <c r="E11" s="131" t="s">
        <v>427</v>
      </c>
      <c r="F11" s="190"/>
      <c r="G11" s="190"/>
      <c r="H11" s="190"/>
      <c r="I11" s="41"/>
      <c r="J11" s="42"/>
      <c r="K11" s="21"/>
    </row>
    <row r="12" spans="1:111" ht="15.75" customHeight="1" x14ac:dyDescent="0.3">
      <c r="B12" s="189"/>
      <c r="C12" s="189"/>
      <c r="D12" s="189"/>
      <c r="I12" s="41"/>
      <c r="J12" s="42"/>
      <c r="K12" s="8"/>
      <c r="L12" s="8"/>
      <c r="M12" s="8"/>
      <c r="N12" s="8"/>
    </row>
    <row r="13" spans="1:111" ht="15.75" customHeight="1" x14ac:dyDescent="0.3">
      <c r="B13" s="53"/>
      <c r="C13" s="53"/>
      <c r="D13" s="53"/>
      <c r="I13" s="41"/>
      <c r="J13" s="42"/>
      <c r="K13" s="82"/>
      <c r="L13" s="7"/>
      <c r="M13" s="7"/>
      <c r="N13" s="7"/>
    </row>
    <row r="14" spans="1:111" ht="24.6" thickBot="1" x14ac:dyDescent="0.35">
      <c r="A14" s="6" t="s">
        <v>454</v>
      </c>
      <c r="B14" s="53"/>
      <c r="C14" s="53"/>
      <c r="D14" s="88" t="s">
        <v>426</v>
      </c>
      <c r="E14" s="89"/>
      <c r="F14" s="90" t="s">
        <v>455</v>
      </c>
      <c r="G14" s="91"/>
      <c r="H14" s="88" t="s">
        <v>477</v>
      </c>
      <c r="I14" s="41"/>
      <c r="J14" s="42"/>
      <c r="K14" s="82"/>
      <c r="L14" s="7"/>
      <c r="M14" s="7"/>
      <c r="N14" s="7"/>
    </row>
    <row r="15" spans="1:111" ht="15.75" customHeight="1" x14ac:dyDescent="0.3">
      <c r="A15" s="82" t="s">
        <v>456</v>
      </c>
      <c r="D15" s="227"/>
      <c r="F15" s="84"/>
      <c r="H15" s="227"/>
      <c r="I15" s="41"/>
      <c r="J15" s="42"/>
      <c r="K15" s="82"/>
      <c r="L15" s="7"/>
      <c r="M15" s="7"/>
      <c r="N15" s="7"/>
    </row>
    <row r="16" spans="1:111" ht="15.75" customHeight="1" x14ac:dyDescent="0.3">
      <c r="A16" s="82" t="s">
        <v>478</v>
      </c>
      <c r="D16" s="228"/>
      <c r="F16" s="85"/>
      <c r="H16" s="228"/>
      <c r="I16" s="41"/>
      <c r="J16" s="42"/>
      <c r="K16" s="8"/>
      <c r="L16" s="8"/>
      <c r="M16" s="8"/>
      <c r="N16" s="8"/>
    </row>
    <row r="17" spans="1:111" ht="15.75" customHeight="1" thickBot="1" x14ac:dyDescent="0.35">
      <c r="A17" s="82" t="s">
        <v>457</v>
      </c>
      <c r="D17" s="229"/>
      <c r="F17" s="86"/>
      <c r="H17" s="229"/>
      <c r="I17" s="41"/>
      <c r="J17" s="42"/>
      <c r="K17" s="8"/>
      <c r="L17" s="8"/>
      <c r="M17" s="8"/>
      <c r="N17" s="8"/>
    </row>
    <row r="18" spans="1:111" ht="15.75" customHeight="1" thickTop="1" x14ac:dyDescent="0.3">
      <c r="A18" s="82" t="s">
        <v>458</v>
      </c>
      <c r="D18" s="230">
        <f>SUM(D15:D17)</f>
        <v>0</v>
      </c>
      <c r="E18" s="82"/>
      <c r="F18" s="87">
        <f>SUM(F15:F17)</f>
        <v>0</v>
      </c>
      <c r="H18" s="230">
        <f>SUM(H15:H17)</f>
        <v>0</v>
      </c>
      <c r="I18" s="41"/>
      <c r="J18" s="42"/>
      <c r="K18" s="21"/>
    </row>
    <row r="19" spans="1:111" ht="15.75" customHeight="1" x14ac:dyDescent="0.3">
      <c r="A19" s="82"/>
      <c r="D19" s="41"/>
      <c r="E19" s="82"/>
      <c r="F19" s="87"/>
      <c r="H19" s="41"/>
      <c r="I19" s="41"/>
      <c r="J19" s="42"/>
      <c r="K19" s="21"/>
    </row>
    <row r="20" spans="1:111" ht="15.75" customHeight="1" x14ac:dyDescent="0.3">
      <c r="A20" s="82"/>
      <c r="E20" s="82"/>
      <c r="I20" s="41"/>
      <c r="J20" s="42"/>
      <c r="K20" s="21"/>
    </row>
    <row r="21" spans="1:111" x14ac:dyDescent="0.3">
      <c r="A21" s="6" t="s">
        <v>567</v>
      </c>
      <c r="E21" s="42"/>
      <c r="F21" s="21"/>
      <c r="G21" s="21"/>
      <c r="H21" s="41"/>
    </row>
    <row r="22" spans="1:111" x14ac:dyDescent="0.3">
      <c r="A22" s="7" t="s">
        <v>321</v>
      </c>
      <c r="F22" s="8"/>
    </row>
    <row r="23" spans="1:111" x14ac:dyDescent="0.3">
      <c r="A23" s="81" t="s">
        <v>428</v>
      </c>
      <c r="B23" s="8"/>
      <c r="F23" s="81"/>
    </row>
    <row r="24" spans="1:111" x14ac:dyDescent="0.3">
      <c r="A24" s="7" t="s">
        <v>474</v>
      </c>
      <c r="I24" s="42"/>
    </row>
    <row r="25" spans="1:111" x14ac:dyDescent="0.3">
      <c r="B25" s="8"/>
      <c r="G25" s="41"/>
      <c r="H25" s="41"/>
    </row>
    <row r="26" spans="1:111" ht="13.2" x14ac:dyDescent="0.25">
      <c r="A26" s="8"/>
      <c r="E26" s="186" t="s">
        <v>686</v>
      </c>
      <c r="F26" s="186"/>
      <c r="G26" s="186"/>
      <c r="H26" s="41"/>
      <c r="I26" s="8"/>
      <c r="J26" s="10"/>
      <c r="K26" s="11"/>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row>
    <row r="27" spans="1:111" ht="21" x14ac:dyDescent="0.25">
      <c r="A27" s="6" t="s">
        <v>182</v>
      </c>
      <c r="E27" s="226" t="s">
        <v>568</v>
      </c>
      <c r="F27" s="226" t="s">
        <v>583</v>
      </c>
      <c r="G27" s="226" t="s">
        <v>584</v>
      </c>
      <c r="H27" s="8"/>
      <c r="I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14"/>
      <c r="DG27" s="8"/>
    </row>
    <row r="28" spans="1:111" ht="13.2" x14ac:dyDescent="0.25">
      <c r="A28" s="7" t="s">
        <v>183</v>
      </c>
      <c r="E28" s="29"/>
      <c r="F28" s="29"/>
      <c r="G28" s="29"/>
      <c r="H28" s="8"/>
      <c r="I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14"/>
      <c r="DG28" s="8"/>
    </row>
    <row r="29" spans="1:111" ht="13.2" x14ac:dyDescent="0.25">
      <c r="A29" s="7" t="s">
        <v>184</v>
      </c>
      <c r="E29" s="29"/>
      <c r="F29" s="29"/>
      <c r="G29" s="29"/>
      <c r="H29" s="8"/>
      <c r="I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14"/>
      <c r="DG29" s="8"/>
    </row>
    <row r="30" spans="1:111" ht="10.5" customHeight="1" x14ac:dyDescent="0.25">
      <c r="A30" s="130" t="s">
        <v>687</v>
      </c>
      <c r="H30" s="8"/>
      <c r="I30" s="8"/>
      <c r="J30" s="13"/>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14"/>
      <c r="DF30" s="15"/>
      <c r="DG30" s="8"/>
    </row>
    <row r="31" spans="1:111" ht="13.2" x14ac:dyDescent="0.25">
      <c r="A31" s="7" t="s">
        <v>185</v>
      </c>
      <c r="E31" s="30"/>
      <c r="F31" s="30"/>
      <c r="G31" s="30"/>
      <c r="H31" s="8"/>
      <c r="I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14"/>
      <c r="DG31" s="8"/>
    </row>
    <row r="32" spans="1:111" ht="13.2" x14ac:dyDescent="0.25">
      <c r="A32" s="7" t="s">
        <v>186</v>
      </c>
      <c r="E32" s="30"/>
      <c r="F32" s="30"/>
      <c r="G32" s="30"/>
      <c r="H32" s="8"/>
      <c r="I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14"/>
      <c r="DG32" s="8"/>
    </row>
    <row r="33" spans="1:111" ht="13.2" x14ac:dyDescent="0.25">
      <c r="E33" s="53"/>
      <c r="F33" s="53"/>
      <c r="G33" s="53"/>
      <c r="H33" s="8"/>
      <c r="I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14"/>
      <c r="DG33" s="8"/>
    </row>
    <row r="34" spans="1:111" ht="13.2" x14ac:dyDescent="0.25">
      <c r="E34" s="186" t="s">
        <v>187</v>
      </c>
      <c r="F34" s="186"/>
      <c r="G34" s="186"/>
      <c r="H34" s="8"/>
      <c r="I34" s="8"/>
      <c r="J34" s="10"/>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row>
    <row r="35" spans="1:111" ht="21" x14ac:dyDescent="0.25">
      <c r="E35" s="226" t="s">
        <v>568</v>
      </c>
      <c r="F35" s="226" t="s">
        <v>583</v>
      </c>
      <c r="G35" s="226" t="s">
        <v>584</v>
      </c>
      <c r="H35" s="8"/>
      <c r="I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14"/>
      <c r="DG35" s="8"/>
    </row>
    <row r="36" spans="1:111" ht="13.2" x14ac:dyDescent="0.25">
      <c r="A36" s="7" t="s">
        <v>688</v>
      </c>
      <c r="E36" s="92"/>
      <c r="F36" s="92"/>
      <c r="G36" s="92"/>
      <c r="H36" s="8"/>
      <c r="I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14"/>
      <c r="DG36" s="8"/>
    </row>
    <row r="37" spans="1:111" ht="13.2" x14ac:dyDescent="0.25">
      <c r="A37" s="7" t="s">
        <v>188</v>
      </c>
      <c r="E37" s="29"/>
      <c r="F37" s="29"/>
      <c r="G37" s="29"/>
      <c r="H37" s="8"/>
      <c r="I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14"/>
      <c r="DG37" s="8"/>
    </row>
    <row r="38" spans="1:111" ht="13.2" x14ac:dyDescent="0.25">
      <c r="A38" s="7" t="s">
        <v>189</v>
      </c>
      <c r="E38" s="29"/>
      <c r="F38" s="29"/>
      <c r="G38" s="29"/>
      <c r="H38" s="8"/>
      <c r="I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14"/>
      <c r="DG38" s="8"/>
    </row>
    <row r="39" spans="1:111" ht="13.5" customHeight="1" x14ac:dyDescent="0.25">
      <c r="A39" s="7" t="s">
        <v>190</v>
      </c>
      <c r="E39" s="29"/>
      <c r="F39" s="29"/>
      <c r="G39" s="29"/>
      <c r="H39" s="8"/>
      <c r="I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14"/>
      <c r="DG39" s="8"/>
    </row>
    <row r="40" spans="1:111" x14ac:dyDescent="0.3">
      <c r="H40" s="8"/>
      <c r="K40"/>
      <c r="DE40" s="14"/>
      <c r="DG40" s="8"/>
    </row>
    <row r="330" spans="16:16" x14ac:dyDescent="0.3">
      <c r="P330" s="14"/>
    </row>
    <row r="331" spans="16:16" x14ac:dyDescent="0.3">
      <c r="P331" s="14"/>
    </row>
    <row r="332" spans="16:16" x14ac:dyDescent="0.3">
      <c r="P332" s="14"/>
    </row>
    <row r="333" spans="16:16" x14ac:dyDescent="0.3">
      <c r="P333" s="14"/>
    </row>
    <row r="334" spans="16:16" x14ac:dyDescent="0.3">
      <c r="P334" s="14"/>
    </row>
    <row r="335" spans="16:16" x14ac:dyDescent="0.3">
      <c r="P335" s="14"/>
    </row>
    <row r="336" spans="16:16" x14ac:dyDescent="0.3">
      <c r="P336" s="14"/>
    </row>
    <row r="337" spans="16:16" x14ac:dyDescent="0.3">
      <c r="P337" s="14"/>
    </row>
    <row r="338" spans="16:16" x14ac:dyDescent="0.3">
      <c r="P338" s="14"/>
    </row>
    <row r="339" spans="16:16" x14ac:dyDescent="0.3">
      <c r="P339" s="14"/>
    </row>
    <row r="340" spans="16:16" x14ac:dyDescent="0.3">
      <c r="P340" s="14"/>
    </row>
  </sheetData>
  <mergeCells count="15">
    <mergeCell ref="A2:H2"/>
    <mergeCell ref="B8:H8"/>
    <mergeCell ref="B9:H9"/>
    <mergeCell ref="B10:H10"/>
    <mergeCell ref="B5:D5"/>
    <mergeCell ref="F5:H5"/>
    <mergeCell ref="B7:D7"/>
    <mergeCell ref="F7:H7"/>
    <mergeCell ref="B4:H4"/>
    <mergeCell ref="E34:G34"/>
    <mergeCell ref="B11:D11"/>
    <mergeCell ref="B6:H6"/>
    <mergeCell ref="B12:D12"/>
    <mergeCell ref="F11:H11"/>
    <mergeCell ref="E26:G26"/>
  </mergeCells>
  <pageMargins left="0.5" right="0.5" top="0.75" bottom="0.75" header="0.3" footer="0.3"/>
  <pageSetup orientation="portrait" r:id="rId1"/>
  <headerFooter>
    <oddHeader>&amp;L&amp;"-,Bold"2023 MegaChurch Compensation Survey
&amp;A</oddHeader>
    <oddFooter>&amp;L© 2023 Church Compensation Services LLC&amp;C&amp;P&amp;R&amp;A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16" r:id="rId4" name="Group Box 444">
              <controlPr defaultSize="0" autoFill="0" autoPict="0">
                <anchor moveWithCells="1" sizeWithCells="1">
                  <from>
                    <xdr:col>3</xdr:col>
                    <xdr:colOff>259080</xdr:colOff>
                    <xdr:row>20</xdr:row>
                    <xdr:rowOff>167640</xdr:rowOff>
                  </from>
                  <to>
                    <xdr:col>4</xdr:col>
                    <xdr:colOff>472440</xdr:colOff>
                    <xdr:row>22</xdr:row>
                    <xdr:rowOff>15240</xdr:rowOff>
                  </to>
                </anchor>
              </controlPr>
            </control>
          </mc:Choice>
        </mc:AlternateContent>
        <mc:AlternateContent xmlns:mc="http://schemas.openxmlformats.org/markup-compatibility/2006">
          <mc:Choice Requires="x14">
            <control shapeId="3517" r:id="rId5" name="Option Button 445">
              <controlPr defaultSize="0" autoFill="0" autoLine="0" autoPict="0">
                <anchor moveWithCells="1" sizeWithCells="1">
                  <from>
                    <xdr:col>3</xdr:col>
                    <xdr:colOff>274320</xdr:colOff>
                    <xdr:row>20</xdr:row>
                    <xdr:rowOff>182880</xdr:rowOff>
                  </from>
                  <to>
                    <xdr:col>3</xdr:col>
                    <xdr:colOff>807720</xdr:colOff>
                    <xdr:row>22</xdr:row>
                    <xdr:rowOff>15240</xdr:rowOff>
                  </to>
                </anchor>
              </controlPr>
            </control>
          </mc:Choice>
        </mc:AlternateContent>
        <mc:AlternateContent xmlns:mc="http://schemas.openxmlformats.org/markup-compatibility/2006">
          <mc:Choice Requires="x14">
            <control shapeId="3518" r:id="rId6" name="Option Button 446">
              <controlPr defaultSize="0" autoFill="0" autoLine="0" autoPict="0">
                <anchor moveWithCells="1" sizeWithCells="1">
                  <from>
                    <xdr:col>3</xdr:col>
                    <xdr:colOff>754380</xdr:colOff>
                    <xdr:row>20</xdr:row>
                    <xdr:rowOff>182880</xdr:rowOff>
                  </from>
                  <to>
                    <xdr:col>4</xdr:col>
                    <xdr:colOff>457200</xdr:colOff>
                    <xdr:row>22</xdr:row>
                    <xdr:rowOff>15240</xdr:rowOff>
                  </to>
                </anchor>
              </controlPr>
            </control>
          </mc:Choice>
        </mc:AlternateContent>
        <mc:AlternateContent xmlns:mc="http://schemas.openxmlformats.org/markup-compatibility/2006">
          <mc:Choice Requires="x14">
            <control shapeId="3519" r:id="rId7" name="Group Box 447">
              <controlPr defaultSize="0" autoFill="0" autoPict="0">
                <anchor moveWithCells="1" sizeWithCells="1">
                  <from>
                    <xdr:col>4</xdr:col>
                    <xdr:colOff>701040</xdr:colOff>
                    <xdr:row>22</xdr:row>
                    <xdr:rowOff>160020</xdr:rowOff>
                  </from>
                  <to>
                    <xdr:col>6</xdr:col>
                    <xdr:colOff>266700</xdr:colOff>
                    <xdr:row>24</xdr:row>
                    <xdr:rowOff>7620</xdr:rowOff>
                  </to>
                </anchor>
              </controlPr>
            </control>
          </mc:Choice>
        </mc:AlternateContent>
        <mc:AlternateContent xmlns:mc="http://schemas.openxmlformats.org/markup-compatibility/2006">
          <mc:Choice Requires="x14">
            <control shapeId="3520" r:id="rId8" name="Option Button 448">
              <controlPr defaultSize="0" autoFill="0" autoLine="0" autoPict="0">
                <anchor moveWithCells="1" sizeWithCells="1">
                  <from>
                    <xdr:col>4</xdr:col>
                    <xdr:colOff>716280</xdr:colOff>
                    <xdr:row>22</xdr:row>
                    <xdr:rowOff>175260</xdr:rowOff>
                  </from>
                  <to>
                    <xdr:col>5</xdr:col>
                    <xdr:colOff>502920</xdr:colOff>
                    <xdr:row>24</xdr:row>
                    <xdr:rowOff>0</xdr:rowOff>
                  </to>
                </anchor>
              </controlPr>
            </control>
          </mc:Choice>
        </mc:AlternateContent>
        <mc:AlternateContent xmlns:mc="http://schemas.openxmlformats.org/markup-compatibility/2006">
          <mc:Choice Requires="x14">
            <control shapeId="3521" r:id="rId9" name="Option Button 449">
              <controlPr defaultSize="0" autoFill="0" autoLine="0" autoPict="0">
                <anchor moveWithCells="1" sizeWithCells="1">
                  <from>
                    <xdr:col>5</xdr:col>
                    <xdr:colOff>441960</xdr:colOff>
                    <xdr:row>22</xdr:row>
                    <xdr:rowOff>175260</xdr:rowOff>
                  </from>
                  <to>
                    <xdr:col>6</xdr:col>
                    <xdr:colOff>251460</xdr:colOff>
                    <xdr:row>24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IR252"/>
  <sheetViews>
    <sheetView showGridLines="0" zoomScaleNormal="100" workbookViewId="0"/>
  </sheetViews>
  <sheetFormatPr defaultColWidth="8" defaultRowHeight="14.4" x14ac:dyDescent="0.3"/>
  <cols>
    <col min="1" max="1" width="8" style="7" customWidth="1"/>
    <col min="2" max="2" width="28.21875" style="7" customWidth="1"/>
    <col min="3" max="6" width="11.77734375" style="7" customWidth="1"/>
    <col min="7" max="7" width="9.33203125" style="7" customWidth="1"/>
    <col min="8" max="8" width="11.77734375" style="7" customWidth="1"/>
    <col min="9" max="11" width="11.77734375" customWidth="1"/>
    <col min="12" max="106" width="9.109375" customWidth="1"/>
    <col min="107" max="108" width="14.88671875" style="14" customWidth="1"/>
    <col min="109" max="252" width="9.109375" style="8" customWidth="1"/>
    <col min="253" max="16384" width="8" style="8"/>
  </cols>
  <sheetData>
    <row r="1" spans="1:108" ht="15" customHeight="1" thickBot="1" x14ac:dyDescent="0.35">
      <c r="A1" s="128" t="s">
        <v>307</v>
      </c>
      <c r="B1" s="119"/>
      <c r="C1" s="129" t="s">
        <v>574</v>
      </c>
      <c r="D1" s="117">
        <f>'Organization Information'!B4</f>
        <v>0</v>
      </c>
      <c r="E1" s="118"/>
      <c r="F1" s="118"/>
      <c r="G1" s="118"/>
      <c r="H1" s="118"/>
    </row>
    <row r="2" spans="1:108" s="95" customFormat="1" ht="15" customHeight="1" x14ac:dyDescent="0.2">
      <c r="A2" s="207" t="s">
        <v>569</v>
      </c>
      <c r="B2" s="207"/>
      <c r="C2" s="207"/>
      <c r="D2" s="207"/>
      <c r="E2" s="207"/>
      <c r="F2" s="207"/>
      <c r="G2" s="207"/>
      <c r="H2" s="207"/>
      <c r="I2" s="207"/>
      <c r="J2" s="207"/>
      <c r="K2" s="207"/>
      <c r="L2" s="207"/>
      <c r="M2" s="207"/>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4"/>
      <c r="DD2" s="94"/>
    </row>
    <row r="3" spans="1:108" ht="15" customHeight="1" x14ac:dyDescent="0.3">
      <c r="A3" s="130" t="s">
        <v>570</v>
      </c>
      <c r="B3" s="41"/>
      <c r="C3" s="41"/>
      <c r="D3" s="41"/>
      <c r="E3" s="41"/>
    </row>
    <row r="4" spans="1:108" customFormat="1" ht="15" customHeight="1" x14ac:dyDescent="0.3"/>
    <row r="5" spans="1:108" ht="21" customHeight="1" thickBot="1" x14ac:dyDescent="0.35">
      <c r="A5" s="210" t="s">
        <v>590</v>
      </c>
      <c r="B5" s="211"/>
      <c r="C5" s="201" t="s">
        <v>459</v>
      </c>
      <c r="D5" s="214"/>
      <c r="E5" s="214"/>
      <c r="F5" s="214"/>
      <c r="G5" s="214"/>
      <c r="H5" s="214"/>
      <c r="I5" s="214"/>
      <c r="J5" s="202"/>
      <c r="CC5" s="14"/>
      <c r="CD5" s="14"/>
      <c r="CE5" s="8"/>
      <c r="CF5" s="8"/>
      <c r="CG5" s="8"/>
      <c r="CH5" s="8"/>
      <c r="CI5" s="8"/>
      <c r="CJ5" s="8"/>
      <c r="CK5" s="8"/>
      <c r="CL5" s="8"/>
      <c r="CM5" s="8"/>
      <c r="CN5" s="8"/>
      <c r="CO5" s="8"/>
      <c r="CP5" s="8"/>
      <c r="CQ5" s="8"/>
      <c r="CR5" s="8"/>
      <c r="CS5" s="8"/>
      <c r="CT5" s="8"/>
      <c r="CU5" s="8"/>
      <c r="CV5" s="8"/>
      <c r="CW5" s="8"/>
      <c r="CX5" s="8"/>
      <c r="CY5" s="8"/>
      <c r="CZ5" s="8"/>
      <c r="DA5" s="8"/>
      <c r="DB5" s="8"/>
      <c r="DC5" s="8"/>
      <c r="DD5" s="8"/>
    </row>
    <row r="6" spans="1:108" x14ac:dyDescent="0.3">
      <c r="A6" s="212"/>
      <c r="B6" s="213"/>
      <c r="C6" s="215" t="s">
        <v>586</v>
      </c>
      <c r="D6" s="216"/>
      <c r="E6" s="217" t="s">
        <v>587</v>
      </c>
      <c r="F6" s="218"/>
      <c r="G6" s="219" t="s">
        <v>588</v>
      </c>
      <c r="H6" s="216"/>
      <c r="I6" s="217" t="s">
        <v>589</v>
      </c>
      <c r="J6" s="215"/>
      <c r="CC6" s="14"/>
      <c r="CD6" s="14"/>
      <c r="CE6" s="8"/>
      <c r="CF6" s="8"/>
      <c r="CG6" s="8"/>
      <c r="CH6" s="8"/>
      <c r="CI6" s="8"/>
      <c r="CJ6" s="8"/>
      <c r="CK6" s="8"/>
      <c r="CL6" s="8"/>
      <c r="CM6" s="8"/>
      <c r="CN6" s="8"/>
      <c r="CO6" s="8"/>
      <c r="CP6" s="8"/>
      <c r="CQ6" s="8"/>
      <c r="CR6" s="8"/>
      <c r="CS6" s="8"/>
      <c r="CT6" s="8"/>
      <c r="CU6" s="8"/>
      <c r="CV6" s="8"/>
      <c r="CW6" s="8"/>
      <c r="CX6" s="8"/>
      <c r="CY6" s="8"/>
      <c r="CZ6" s="8"/>
      <c r="DA6" s="8"/>
      <c r="DB6" s="8"/>
      <c r="DC6" s="8"/>
      <c r="DD6" s="8"/>
    </row>
    <row r="7" spans="1:108" ht="15" thickBot="1" x14ac:dyDescent="0.35">
      <c r="A7" s="72"/>
      <c r="B7" s="73"/>
      <c r="C7" s="146" t="s">
        <v>325</v>
      </c>
      <c r="D7" s="147" t="s">
        <v>326</v>
      </c>
      <c r="E7" s="148" t="s">
        <v>325</v>
      </c>
      <c r="F7" s="149" t="s">
        <v>326</v>
      </c>
      <c r="G7" s="150" t="s">
        <v>325</v>
      </c>
      <c r="H7" s="151" t="s">
        <v>326</v>
      </c>
      <c r="I7" s="148" t="s">
        <v>325</v>
      </c>
      <c r="J7" s="146" t="s">
        <v>326</v>
      </c>
      <c r="CC7" s="14"/>
      <c r="CD7" s="14"/>
      <c r="CE7" s="8"/>
      <c r="CF7" s="8"/>
      <c r="CG7" s="8"/>
      <c r="CH7" s="8"/>
      <c r="CI7" s="8"/>
      <c r="CJ7" s="8"/>
      <c r="CK7" s="8"/>
      <c r="CL7" s="8"/>
      <c r="CM7" s="8"/>
      <c r="CN7" s="8"/>
      <c r="CO7" s="8"/>
      <c r="CP7" s="8"/>
      <c r="CQ7" s="8"/>
      <c r="CR7" s="8"/>
      <c r="CS7" s="8"/>
      <c r="CT7" s="8"/>
      <c r="CU7" s="8"/>
      <c r="CV7" s="8"/>
      <c r="CW7" s="8"/>
      <c r="CX7" s="8"/>
      <c r="CY7" s="8"/>
      <c r="CZ7" s="8"/>
      <c r="DA7" s="8"/>
      <c r="DB7" s="8"/>
      <c r="DC7" s="8"/>
      <c r="DD7" s="8"/>
    </row>
    <row r="8" spans="1:108" x14ac:dyDescent="0.3">
      <c r="A8" s="72"/>
      <c r="B8" s="73" t="s">
        <v>398</v>
      </c>
      <c r="C8" s="45"/>
      <c r="D8" s="152"/>
      <c r="E8" s="153"/>
      <c r="F8" s="154"/>
      <c r="G8" s="155"/>
      <c r="H8" s="156"/>
      <c r="I8" s="153"/>
      <c r="J8" s="65"/>
      <c r="CC8" s="14"/>
      <c r="CD8" s="14"/>
      <c r="CE8" s="8"/>
      <c r="CF8" s="8"/>
      <c r="CG8" s="8"/>
      <c r="CH8" s="8"/>
      <c r="CI8" s="8"/>
      <c r="CJ8" s="8"/>
      <c r="CK8" s="8"/>
      <c r="CL8" s="8"/>
      <c r="CM8" s="8"/>
      <c r="CN8" s="8"/>
      <c r="CO8" s="8"/>
      <c r="CP8" s="8"/>
      <c r="CQ8" s="8"/>
      <c r="CR8" s="8"/>
      <c r="CS8" s="8"/>
      <c r="CT8" s="8"/>
      <c r="CU8" s="8"/>
      <c r="CV8" s="8"/>
      <c r="CW8" s="8"/>
      <c r="CX8" s="8"/>
      <c r="CY8" s="8"/>
      <c r="CZ8" s="8"/>
      <c r="DA8" s="8"/>
      <c r="DB8" s="8"/>
      <c r="DC8" s="8"/>
      <c r="DD8" s="8"/>
    </row>
    <row r="9" spans="1:108" x14ac:dyDescent="0.3">
      <c r="A9" s="72"/>
      <c r="B9" s="73" t="s">
        <v>399</v>
      </c>
      <c r="C9" s="45"/>
      <c r="D9" s="152"/>
      <c r="E9" s="153"/>
      <c r="F9" s="154"/>
      <c r="G9" s="155"/>
      <c r="H9" s="156"/>
      <c r="I9" s="153"/>
      <c r="J9" s="65"/>
      <c r="CC9" s="14"/>
      <c r="CD9" s="14"/>
      <c r="CE9" s="8"/>
      <c r="CF9" s="8"/>
      <c r="CG9" s="8"/>
      <c r="CH9" s="8"/>
      <c r="CI9" s="8"/>
      <c r="CJ9" s="8"/>
      <c r="CK9" s="8"/>
      <c r="CL9" s="8"/>
      <c r="CM9" s="8"/>
      <c r="CN9" s="8"/>
      <c r="CO9" s="8"/>
      <c r="CP9" s="8"/>
      <c r="CQ9" s="8"/>
      <c r="CR9" s="8"/>
      <c r="CS9" s="8"/>
      <c r="CT9" s="8"/>
      <c r="CU9" s="8"/>
      <c r="CV9" s="8"/>
      <c r="CW9" s="8"/>
      <c r="CX9" s="8"/>
      <c r="CY9" s="8"/>
      <c r="CZ9" s="8"/>
      <c r="DA9" s="8"/>
      <c r="DB9" s="8"/>
      <c r="DC9" s="8"/>
      <c r="DD9" s="8"/>
    </row>
    <row r="10" spans="1:108" x14ac:dyDescent="0.3">
      <c r="A10" s="72"/>
      <c r="B10" s="73" t="s">
        <v>401</v>
      </c>
      <c r="C10" s="45"/>
      <c r="D10" s="152"/>
      <c r="E10" s="153"/>
      <c r="F10" s="154"/>
      <c r="G10" s="155"/>
      <c r="H10" s="156"/>
      <c r="I10" s="153"/>
      <c r="J10" s="65"/>
      <c r="CC10" s="14"/>
      <c r="CD10" s="14"/>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row>
    <row r="11" spans="1:108" x14ac:dyDescent="0.3">
      <c r="A11" s="72"/>
      <c r="B11" s="73" t="s">
        <v>400</v>
      </c>
      <c r="C11" s="45"/>
      <c r="D11" s="152"/>
      <c r="E11" s="153"/>
      <c r="F11" s="154"/>
      <c r="G11" s="155"/>
      <c r="H11" s="156"/>
      <c r="I11" s="153"/>
      <c r="J11" s="65"/>
      <c r="CC11" s="14"/>
      <c r="CD11" s="14"/>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row>
    <row r="12" spans="1:108" x14ac:dyDescent="0.3">
      <c r="A12" s="72"/>
      <c r="B12" s="73"/>
      <c r="C12" s="30"/>
      <c r="D12" s="157"/>
      <c r="E12" s="158"/>
      <c r="F12" s="159"/>
      <c r="G12" s="160"/>
      <c r="H12" s="161"/>
      <c r="I12" s="158"/>
      <c r="J12" s="162"/>
      <c r="CC12" s="14"/>
      <c r="CD12" s="14"/>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row>
    <row r="13" spans="1:108" x14ac:dyDescent="0.3">
      <c r="A13" s="72"/>
      <c r="B13" s="73"/>
      <c r="C13" s="30"/>
      <c r="D13" s="157"/>
      <c r="E13" s="158"/>
      <c r="F13" s="159"/>
      <c r="G13" s="160"/>
      <c r="H13" s="161"/>
      <c r="I13" s="158"/>
      <c r="J13" s="162"/>
      <c r="CC13" s="14"/>
      <c r="CD13" s="14"/>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row>
    <row r="14" spans="1:108" ht="15" customHeight="1" x14ac:dyDescent="0.3">
      <c r="C14" s="8"/>
      <c r="D14" s="8"/>
      <c r="E14" s="8"/>
      <c r="F14" s="8"/>
      <c r="G14" s="8"/>
    </row>
    <row r="15" spans="1:108" ht="15" customHeight="1" x14ac:dyDescent="0.3">
      <c r="A15" s="8"/>
      <c r="B15" s="8"/>
      <c r="C15" s="208" t="s">
        <v>414</v>
      </c>
      <c r="D15" s="208"/>
      <c r="E15" s="208"/>
      <c r="F15" s="208"/>
      <c r="I15" s="7"/>
      <c r="J15" s="7"/>
      <c r="K15" s="7"/>
      <c r="L15" s="7"/>
      <c r="M15" s="7"/>
      <c r="N15" s="7"/>
      <c r="O15" s="7"/>
      <c r="P15" s="7"/>
      <c r="Q15" s="7"/>
      <c r="R15" s="7"/>
    </row>
    <row r="16" spans="1:108" ht="15" customHeight="1" thickBot="1" x14ac:dyDescent="0.35">
      <c r="A16" s="96" t="s">
        <v>571</v>
      </c>
      <c r="B16" s="8"/>
      <c r="C16" s="69" t="s">
        <v>402</v>
      </c>
      <c r="D16" s="69" t="s">
        <v>403</v>
      </c>
      <c r="E16" s="69" t="s">
        <v>404</v>
      </c>
      <c r="F16" s="69" t="s">
        <v>405</v>
      </c>
      <c r="G16" s="70" t="s">
        <v>406</v>
      </c>
      <c r="I16" s="7"/>
      <c r="J16" s="7"/>
      <c r="K16" s="7"/>
      <c r="L16" s="7"/>
      <c r="M16" s="7"/>
      <c r="N16" s="7"/>
      <c r="O16" s="7"/>
      <c r="P16" s="7"/>
      <c r="Q16" s="7"/>
      <c r="R16" s="7"/>
    </row>
    <row r="17" spans="1:109" ht="15" customHeight="1" x14ac:dyDescent="0.3">
      <c r="A17" s="72"/>
      <c r="B17" s="73"/>
      <c r="C17" s="45"/>
      <c r="D17" s="45"/>
      <c r="E17" s="65"/>
      <c r="F17" s="44"/>
      <c r="G17" s="97"/>
    </row>
    <row r="18" spans="1:109" ht="15" customHeight="1" x14ac:dyDescent="0.3">
      <c r="C18" s="56"/>
      <c r="D18" s="56"/>
      <c r="E18" s="54"/>
      <c r="F18" s="54"/>
    </row>
    <row r="19" spans="1:109" ht="15" customHeight="1" x14ac:dyDescent="0.3">
      <c r="A19" s="98" t="s">
        <v>572</v>
      </c>
      <c r="C19" s="208" t="s">
        <v>410</v>
      </c>
      <c r="D19" s="220"/>
      <c r="E19" s="221" t="s">
        <v>411</v>
      </c>
      <c r="F19" s="208"/>
      <c r="G19" s="208"/>
      <c r="H19" s="208"/>
    </row>
    <row r="20" spans="1:109" s="68" customFormat="1" ht="25.2" customHeight="1" thickBot="1" x14ac:dyDescent="0.35">
      <c r="A20" s="99" t="s">
        <v>573</v>
      </c>
      <c r="B20" s="28"/>
      <c r="C20" s="124" t="s">
        <v>407</v>
      </c>
      <c r="D20" s="125" t="s">
        <v>408</v>
      </c>
      <c r="E20" s="126" t="s">
        <v>413</v>
      </c>
      <c r="F20" s="124" t="s">
        <v>409</v>
      </c>
      <c r="G20" s="124" t="s">
        <v>406</v>
      </c>
      <c r="H20" s="127" t="s">
        <v>412</v>
      </c>
      <c r="I20" s="28"/>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7"/>
      <c r="DE20" s="67"/>
    </row>
    <row r="21" spans="1:109" ht="15" customHeight="1" x14ac:dyDescent="0.3">
      <c r="A21" s="72"/>
      <c r="B21" s="73"/>
      <c r="C21" s="71"/>
      <c r="D21" s="111"/>
      <c r="E21" s="109"/>
      <c r="F21" s="103"/>
      <c r="G21" s="105"/>
      <c r="H21" s="100"/>
      <c r="I21" s="7"/>
      <c r="DC21"/>
      <c r="DE21" s="14"/>
    </row>
    <row r="22" spans="1:109" ht="15" customHeight="1" x14ac:dyDescent="0.3">
      <c r="A22" s="74"/>
      <c r="B22" s="64"/>
      <c r="C22" s="30"/>
      <c r="D22" s="112"/>
      <c r="E22" s="110"/>
      <c r="F22" s="104"/>
      <c r="G22" s="106"/>
      <c r="H22" s="107"/>
      <c r="I22" s="7"/>
      <c r="J22" s="7"/>
      <c r="K22" s="7"/>
      <c r="L22" s="7"/>
      <c r="M22" s="7"/>
      <c r="N22" s="7"/>
      <c r="O22" s="7"/>
      <c r="P22" s="7"/>
      <c r="Q22" s="7"/>
      <c r="R22" s="7"/>
      <c r="S22" s="7"/>
      <c r="DC22"/>
      <c r="DE22" s="14"/>
    </row>
    <row r="23" spans="1:109" ht="15" customHeight="1" x14ac:dyDescent="0.3">
      <c r="A23" s="96" t="s">
        <v>576</v>
      </c>
      <c r="B23" s="8"/>
      <c r="C23" s="53"/>
      <c r="D23" s="53"/>
      <c r="E23" s="55"/>
      <c r="F23" s="55"/>
      <c r="G23" s="55"/>
      <c r="H23" s="8"/>
      <c r="I23" s="7"/>
      <c r="J23" s="7"/>
      <c r="K23" s="7"/>
      <c r="L23" s="7"/>
      <c r="M23" s="7"/>
      <c r="N23" s="7"/>
      <c r="O23" s="7"/>
      <c r="P23" s="7"/>
      <c r="Q23" s="7"/>
      <c r="R23" s="7"/>
      <c r="S23" s="7"/>
      <c r="DC23"/>
      <c r="DE23" s="14"/>
    </row>
    <row r="24" spans="1:109" ht="15" customHeight="1" x14ac:dyDescent="0.3">
      <c r="A24" s="96" t="s">
        <v>577</v>
      </c>
      <c r="B24" s="8"/>
      <c r="C24" s="222" t="s">
        <v>417</v>
      </c>
      <c r="D24" s="223"/>
      <c r="E24" s="223"/>
      <c r="F24" s="223"/>
      <c r="G24" s="224"/>
      <c r="H24" s="193" t="s">
        <v>418</v>
      </c>
      <c r="I24" s="194"/>
      <c r="J24" s="7"/>
      <c r="K24" s="7"/>
      <c r="L24" s="7"/>
      <c r="M24" s="7"/>
      <c r="N24" s="7"/>
      <c r="O24" s="7"/>
      <c r="P24" s="7"/>
      <c r="Q24" s="7"/>
      <c r="R24" s="7"/>
      <c r="S24" s="7"/>
      <c r="DC24"/>
      <c r="DE24" s="14"/>
    </row>
    <row r="25" spans="1:109" ht="15" customHeight="1" thickBot="1" x14ac:dyDescent="0.35">
      <c r="A25" s="74"/>
      <c r="B25" s="64"/>
      <c r="C25" s="75">
        <v>0.03</v>
      </c>
      <c r="D25" s="75">
        <v>0.04</v>
      </c>
      <c r="E25" s="75">
        <v>0.05</v>
      </c>
      <c r="F25" s="75">
        <v>0.06</v>
      </c>
      <c r="G25" s="116" t="s">
        <v>405</v>
      </c>
      <c r="H25" s="113" t="s">
        <v>419</v>
      </c>
      <c r="I25" s="76" t="s">
        <v>420</v>
      </c>
      <c r="N25" s="7"/>
      <c r="O25" s="7"/>
      <c r="P25" s="7"/>
      <c r="Q25" s="7"/>
      <c r="R25" s="7"/>
    </row>
    <row r="26" spans="1:109" ht="15" customHeight="1" x14ac:dyDescent="0.3">
      <c r="A26" s="74"/>
      <c r="B26" s="57" t="s">
        <v>415</v>
      </c>
      <c r="C26" s="45"/>
      <c r="D26" s="45"/>
      <c r="E26" s="120"/>
      <c r="F26" s="120"/>
      <c r="G26" s="121"/>
      <c r="H26" s="114"/>
      <c r="I26" s="123"/>
      <c r="N26" s="7"/>
      <c r="O26" s="7"/>
      <c r="P26" s="7"/>
      <c r="Q26" s="7"/>
      <c r="R26" s="7"/>
    </row>
    <row r="27" spans="1:109" ht="15" customHeight="1" x14ac:dyDescent="0.3">
      <c r="A27" s="74"/>
      <c r="B27" s="57" t="s">
        <v>416</v>
      </c>
      <c r="C27" s="30"/>
      <c r="D27" s="30"/>
      <c r="E27" s="101"/>
      <c r="F27" s="101"/>
      <c r="G27" s="122"/>
      <c r="H27" s="115"/>
      <c r="I27" s="102"/>
      <c r="N27" s="7"/>
      <c r="O27" s="7"/>
      <c r="P27" s="7"/>
      <c r="Q27" s="7"/>
      <c r="R27" s="7"/>
    </row>
    <row r="28" spans="1:109" ht="15" customHeight="1" x14ac:dyDescent="0.3">
      <c r="A28" s="8"/>
      <c r="B28" s="21"/>
      <c r="C28" s="56"/>
      <c r="D28" s="56"/>
      <c r="E28" s="55"/>
      <c r="F28" s="55"/>
      <c r="G28" s="55"/>
      <c r="H28" s="55"/>
      <c r="I28" s="55"/>
      <c r="N28" s="7"/>
      <c r="O28" s="7"/>
      <c r="P28" s="7"/>
      <c r="Q28" s="7"/>
      <c r="R28" s="7"/>
    </row>
    <row r="29" spans="1:109" ht="26.4" customHeight="1" thickBot="1" x14ac:dyDescent="0.35">
      <c r="A29" s="8"/>
      <c r="B29" s="21"/>
      <c r="C29" s="209" t="s">
        <v>372</v>
      </c>
      <c r="D29" s="209"/>
      <c r="E29" s="209" t="s">
        <v>421</v>
      </c>
      <c r="F29" s="209"/>
      <c r="G29" s="209" t="s">
        <v>422</v>
      </c>
      <c r="H29" s="209"/>
      <c r="I29" s="55"/>
      <c r="N29" s="7"/>
      <c r="O29" s="7"/>
      <c r="P29" s="7"/>
      <c r="Q29" s="7"/>
      <c r="R29" s="7"/>
    </row>
    <row r="30" spans="1:109" ht="15" customHeight="1" x14ac:dyDescent="0.3">
      <c r="A30" s="72"/>
      <c r="B30" s="73"/>
      <c r="C30" s="195"/>
      <c r="D30" s="196"/>
      <c r="E30" s="203"/>
      <c r="F30" s="204"/>
      <c r="G30" s="205"/>
      <c r="H30" s="206"/>
      <c r="I30" s="7"/>
      <c r="J30" s="7"/>
      <c r="K30" s="7"/>
      <c r="L30" s="7"/>
      <c r="M30" s="7"/>
      <c r="N30" s="7"/>
      <c r="O30" s="7"/>
      <c r="P30" s="7"/>
      <c r="Q30" s="7"/>
      <c r="R30" s="7"/>
    </row>
    <row r="31" spans="1:109" ht="15" customHeight="1" x14ac:dyDescent="0.3">
      <c r="C31" s="56"/>
      <c r="D31" s="56"/>
      <c r="E31" s="54"/>
      <c r="F31" s="54"/>
      <c r="I31" s="7"/>
      <c r="J31" s="7"/>
      <c r="K31" s="7"/>
      <c r="L31" s="7"/>
      <c r="M31" s="7"/>
      <c r="N31" s="7"/>
      <c r="O31" s="7"/>
      <c r="P31" s="7"/>
      <c r="Q31" s="7"/>
      <c r="R31" s="7"/>
    </row>
    <row r="32" spans="1:109" ht="15" customHeight="1" x14ac:dyDescent="0.3">
      <c r="A32" s="7" t="s">
        <v>308</v>
      </c>
      <c r="C32" s="199" t="s">
        <v>591</v>
      </c>
      <c r="D32" s="200"/>
      <c r="E32" s="200"/>
      <c r="F32" s="200"/>
      <c r="G32" s="200"/>
      <c r="H32" s="200"/>
      <c r="I32" s="200"/>
      <c r="J32" s="194"/>
      <c r="DB32" s="14"/>
      <c r="DD32" s="8"/>
    </row>
    <row r="33" spans="1:108" ht="15" thickBot="1" x14ac:dyDescent="0.35">
      <c r="C33" s="197" t="s">
        <v>460</v>
      </c>
      <c r="D33" s="198"/>
      <c r="E33" s="201" t="s">
        <v>461</v>
      </c>
      <c r="F33" s="202"/>
      <c r="G33" s="201" t="s">
        <v>462</v>
      </c>
      <c r="H33" s="202"/>
      <c r="I33" s="201" t="s">
        <v>463</v>
      </c>
      <c r="J33" s="202"/>
      <c r="DA33" s="14"/>
      <c r="DB33" s="14"/>
      <c r="DC33" s="8"/>
      <c r="DD33" s="8"/>
    </row>
    <row r="34" spans="1:108" ht="15" thickBot="1" x14ac:dyDescent="0.35">
      <c r="A34" s="145"/>
      <c r="B34" s="163"/>
      <c r="C34" s="146" t="s">
        <v>325</v>
      </c>
      <c r="D34" s="147" t="s">
        <v>326</v>
      </c>
      <c r="E34" s="148" t="s">
        <v>325</v>
      </c>
      <c r="F34" s="149" t="s">
        <v>326</v>
      </c>
      <c r="G34" s="150" t="s">
        <v>325</v>
      </c>
      <c r="H34" s="151" t="s">
        <v>326</v>
      </c>
      <c r="I34" s="148" t="s">
        <v>325</v>
      </c>
      <c r="J34" s="146" t="s">
        <v>326</v>
      </c>
      <c r="DA34" s="14"/>
      <c r="DB34" s="14"/>
      <c r="DC34" s="8"/>
      <c r="DD34" s="8"/>
    </row>
    <row r="35" spans="1:108" ht="15" customHeight="1" x14ac:dyDescent="0.3">
      <c r="C35" s="164"/>
      <c r="D35" s="164"/>
      <c r="E35" s="108"/>
      <c r="F35" s="108"/>
      <c r="G35" s="108"/>
      <c r="H35" s="108"/>
      <c r="I35" s="108"/>
      <c r="J35" s="108"/>
      <c r="DA35" s="14"/>
      <c r="DB35" s="14"/>
      <c r="DC35" s="8"/>
      <c r="DD35" s="8"/>
    </row>
    <row r="36" spans="1:108" ht="15" customHeight="1" x14ac:dyDescent="0.3">
      <c r="A36" s="72"/>
      <c r="B36" s="73"/>
      <c r="C36" s="43"/>
      <c r="D36" s="43"/>
      <c r="E36" s="43"/>
      <c r="F36" s="43"/>
      <c r="G36" s="43"/>
      <c r="H36" s="43"/>
      <c r="I36" s="43"/>
      <c r="J36" s="43"/>
      <c r="DA36" s="14"/>
      <c r="DB36" s="14"/>
      <c r="DC36" s="8"/>
      <c r="DD36" s="8"/>
    </row>
    <row r="37" spans="1:108" ht="15" customHeight="1" x14ac:dyDescent="0.3">
      <c r="A37" s="72"/>
      <c r="B37" s="73"/>
      <c r="C37" s="44"/>
      <c r="D37" s="44"/>
      <c r="E37" s="44"/>
      <c r="F37" s="44"/>
      <c r="G37" s="43"/>
      <c r="H37" s="43"/>
      <c r="I37" s="43"/>
      <c r="J37" s="44"/>
      <c r="DA37" s="14"/>
      <c r="DB37" s="14"/>
      <c r="DC37" s="8"/>
      <c r="DD37" s="8"/>
    </row>
    <row r="38" spans="1:108" ht="15" customHeight="1" x14ac:dyDescent="0.3">
      <c r="A38" s="72"/>
      <c r="B38" s="73"/>
      <c r="C38" s="44"/>
      <c r="D38" s="44"/>
      <c r="E38" s="44"/>
      <c r="F38" s="44"/>
      <c r="G38" s="43"/>
      <c r="H38" s="43"/>
      <c r="I38" s="43"/>
      <c r="J38" s="44"/>
      <c r="DA38" s="14"/>
      <c r="DB38" s="14"/>
      <c r="DC38" s="8"/>
      <c r="DD38" s="8"/>
    </row>
    <row r="39" spans="1:108" ht="15" customHeight="1" x14ac:dyDescent="0.3">
      <c r="A39" s="72"/>
      <c r="B39" s="73"/>
      <c r="C39" s="44"/>
      <c r="D39" s="44"/>
      <c r="E39" s="44"/>
      <c r="F39" s="44"/>
      <c r="G39" s="39"/>
      <c r="H39" s="39"/>
      <c r="I39" s="39"/>
      <c r="J39" s="44"/>
      <c r="DA39" s="14"/>
      <c r="DB39" s="14"/>
      <c r="DC39" s="8"/>
      <c r="DD39" s="8"/>
    </row>
    <row r="40" spans="1:108" ht="15" customHeight="1" x14ac:dyDescent="0.3">
      <c r="A40" s="12" t="s">
        <v>464</v>
      </c>
    </row>
    <row r="42" spans="1:108" x14ac:dyDescent="0.3">
      <c r="A42" s="7" t="s">
        <v>575</v>
      </c>
      <c r="C42" s="187"/>
      <c r="D42" s="187"/>
      <c r="E42" s="187"/>
      <c r="F42" s="187"/>
      <c r="G42" s="187"/>
      <c r="H42" s="187"/>
      <c r="I42" s="187"/>
      <c r="J42" s="187"/>
      <c r="K42" s="231"/>
    </row>
    <row r="242" spans="1:252" customFormat="1" x14ac:dyDescent="0.3">
      <c r="A242" s="7"/>
      <c r="B242" s="7"/>
      <c r="C242" s="7"/>
      <c r="D242" s="7"/>
      <c r="E242" s="7"/>
      <c r="F242" s="7"/>
      <c r="G242" s="7"/>
      <c r="H242" s="7"/>
      <c r="M242" s="14"/>
      <c r="DC242" s="14"/>
      <c r="DD242" s="14"/>
      <c r="DE242" s="8"/>
      <c r="DF242" s="8"/>
      <c r="DG242" s="8"/>
      <c r="DH242" s="8"/>
      <c r="DI242" s="8"/>
      <c r="DJ242" s="8"/>
      <c r="DK242" s="8"/>
      <c r="DL242" s="8"/>
      <c r="DM242" s="8"/>
      <c r="DN242" s="8"/>
      <c r="DO242" s="8"/>
      <c r="DP242" s="8"/>
      <c r="DQ242" s="8"/>
      <c r="DR242" s="8"/>
      <c r="DS242" s="8"/>
      <c r="DT242" s="8"/>
      <c r="DU242" s="8"/>
      <c r="DV242" s="8"/>
      <c r="DW242" s="8"/>
      <c r="DX242" s="8"/>
      <c r="DY242" s="8"/>
      <c r="DZ242" s="8"/>
      <c r="EA242" s="8"/>
      <c r="EB242" s="8"/>
      <c r="EC242" s="8"/>
      <c r="ED242" s="8"/>
      <c r="EE242" s="8"/>
      <c r="EF242" s="8"/>
      <c r="EG242" s="8"/>
      <c r="EH242" s="8"/>
      <c r="EI242" s="8"/>
      <c r="EJ242" s="8"/>
      <c r="EK242" s="8"/>
      <c r="EL242" s="8"/>
      <c r="EM242" s="8"/>
      <c r="EN242" s="8"/>
      <c r="EO242" s="8"/>
      <c r="EP242" s="8"/>
      <c r="EQ242" s="8"/>
      <c r="ER242" s="8"/>
      <c r="ES242" s="8"/>
      <c r="ET242" s="8"/>
      <c r="EU242" s="8"/>
      <c r="EV242" s="8"/>
      <c r="EW242" s="8"/>
      <c r="EX242" s="8"/>
      <c r="EY242" s="8"/>
      <c r="EZ242" s="8"/>
      <c r="FA242" s="8"/>
      <c r="FB242" s="8"/>
      <c r="FC242" s="8"/>
      <c r="FD242" s="8"/>
      <c r="FE242" s="8"/>
      <c r="FF242" s="8"/>
      <c r="FG242" s="8"/>
      <c r="FH242" s="8"/>
      <c r="FI242" s="8"/>
      <c r="FJ242" s="8"/>
      <c r="FK242" s="8"/>
      <c r="FL242" s="8"/>
      <c r="FM242" s="8"/>
      <c r="FN242" s="8"/>
      <c r="FO242" s="8"/>
      <c r="FP242" s="8"/>
      <c r="FQ242" s="8"/>
      <c r="FR242" s="8"/>
      <c r="FS242" s="8"/>
      <c r="FT242" s="8"/>
      <c r="FU242" s="8"/>
      <c r="FV242" s="8"/>
      <c r="FW242" s="8"/>
      <c r="FX242" s="8"/>
      <c r="FY242" s="8"/>
      <c r="FZ242" s="8"/>
      <c r="GA242" s="8"/>
      <c r="GB242" s="8"/>
      <c r="GC242" s="8"/>
      <c r="GD242" s="8"/>
      <c r="GE242" s="8"/>
      <c r="GF242" s="8"/>
      <c r="GG242" s="8"/>
      <c r="GH242" s="8"/>
      <c r="GI242" s="8"/>
      <c r="GJ242" s="8"/>
      <c r="GK242" s="8"/>
      <c r="GL242" s="8"/>
      <c r="GM242" s="8"/>
      <c r="GN242" s="8"/>
      <c r="GO242" s="8"/>
      <c r="GP242" s="8"/>
      <c r="GQ242" s="8"/>
      <c r="GR242" s="8"/>
      <c r="GS242" s="8"/>
      <c r="GT242" s="8"/>
      <c r="GU242" s="8"/>
      <c r="GV242" s="8"/>
      <c r="GW242" s="8"/>
      <c r="GX242" s="8"/>
      <c r="GY242" s="8"/>
      <c r="GZ242" s="8"/>
      <c r="HA242" s="8"/>
      <c r="HB242" s="8"/>
      <c r="HC242" s="8"/>
      <c r="HD242" s="8"/>
      <c r="HE242" s="8"/>
      <c r="HF242" s="8"/>
      <c r="HG242" s="8"/>
      <c r="HH242" s="8"/>
      <c r="HI242" s="8"/>
      <c r="HJ242" s="8"/>
      <c r="HK242" s="8"/>
      <c r="HL242" s="8"/>
      <c r="HM242" s="8"/>
      <c r="HN242" s="8"/>
      <c r="HO242" s="8"/>
      <c r="HP242" s="8"/>
      <c r="HQ242" s="8"/>
      <c r="HR242" s="8"/>
      <c r="HS242" s="8"/>
      <c r="HT242" s="8"/>
      <c r="HU242" s="8"/>
      <c r="HV242" s="8"/>
      <c r="HW242" s="8"/>
      <c r="HX242" s="8"/>
      <c r="HY242" s="8"/>
      <c r="HZ242" s="8"/>
      <c r="IA242" s="8"/>
      <c r="IB242" s="8"/>
      <c r="IC242" s="8"/>
      <c r="ID242" s="8"/>
      <c r="IE242" s="8"/>
      <c r="IF242" s="8"/>
      <c r="IG242" s="8"/>
      <c r="IH242" s="8"/>
      <c r="II242" s="8"/>
      <c r="IJ242" s="8"/>
      <c r="IK242" s="8"/>
      <c r="IL242" s="8"/>
      <c r="IM242" s="8"/>
      <c r="IN242" s="8"/>
      <c r="IO242" s="8"/>
      <c r="IP242" s="8"/>
      <c r="IQ242" s="8"/>
      <c r="IR242" s="8"/>
    </row>
    <row r="243" spans="1:252" customFormat="1" x14ac:dyDescent="0.3">
      <c r="A243" s="7"/>
      <c r="B243" s="7"/>
      <c r="C243" s="7"/>
      <c r="D243" s="7"/>
      <c r="E243" s="7"/>
      <c r="F243" s="7"/>
      <c r="G243" s="7"/>
      <c r="H243" s="7"/>
      <c r="M243" s="14"/>
      <c r="DC243" s="14"/>
      <c r="DD243" s="14"/>
      <c r="DE243" s="8"/>
      <c r="DF243" s="8"/>
      <c r="DG243" s="8"/>
      <c r="DH243" s="8"/>
      <c r="DI243" s="8"/>
      <c r="DJ243" s="8"/>
      <c r="DK243" s="8"/>
      <c r="DL243" s="8"/>
      <c r="DM243" s="8"/>
      <c r="DN243" s="8"/>
      <c r="DO243" s="8"/>
      <c r="DP243" s="8"/>
      <c r="DQ243" s="8"/>
      <c r="DR243" s="8"/>
      <c r="DS243" s="8"/>
      <c r="DT243" s="8"/>
      <c r="DU243" s="8"/>
      <c r="DV243" s="8"/>
      <c r="DW243" s="8"/>
      <c r="DX243" s="8"/>
      <c r="DY243" s="8"/>
      <c r="DZ243" s="8"/>
      <c r="EA243" s="8"/>
      <c r="EB243" s="8"/>
      <c r="EC243" s="8"/>
      <c r="ED243" s="8"/>
      <c r="EE243" s="8"/>
      <c r="EF243" s="8"/>
      <c r="EG243" s="8"/>
      <c r="EH243" s="8"/>
      <c r="EI243" s="8"/>
      <c r="EJ243" s="8"/>
      <c r="EK243" s="8"/>
      <c r="EL243" s="8"/>
      <c r="EM243" s="8"/>
      <c r="EN243" s="8"/>
      <c r="EO243" s="8"/>
      <c r="EP243" s="8"/>
      <c r="EQ243" s="8"/>
      <c r="ER243" s="8"/>
      <c r="ES243" s="8"/>
      <c r="ET243" s="8"/>
      <c r="EU243" s="8"/>
      <c r="EV243" s="8"/>
      <c r="EW243" s="8"/>
      <c r="EX243" s="8"/>
      <c r="EY243" s="8"/>
      <c r="EZ243" s="8"/>
      <c r="FA243" s="8"/>
      <c r="FB243" s="8"/>
      <c r="FC243" s="8"/>
      <c r="FD243" s="8"/>
      <c r="FE243" s="8"/>
      <c r="FF243" s="8"/>
      <c r="FG243" s="8"/>
      <c r="FH243" s="8"/>
      <c r="FI243" s="8"/>
      <c r="FJ243" s="8"/>
      <c r="FK243" s="8"/>
      <c r="FL243" s="8"/>
      <c r="FM243" s="8"/>
      <c r="FN243" s="8"/>
      <c r="FO243" s="8"/>
      <c r="FP243" s="8"/>
      <c r="FQ243" s="8"/>
      <c r="FR243" s="8"/>
      <c r="FS243" s="8"/>
      <c r="FT243" s="8"/>
      <c r="FU243" s="8"/>
      <c r="FV243" s="8"/>
      <c r="FW243" s="8"/>
      <c r="FX243" s="8"/>
      <c r="FY243" s="8"/>
      <c r="FZ243" s="8"/>
      <c r="GA243" s="8"/>
      <c r="GB243" s="8"/>
      <c r="GC243" s="8"/>
      <c r="GD243" s="8"/>
      <c r="GE243" s="8"/>
      <c r="GF243" s="8"/>
      <c r="GG243" s="8"/>
      <c r="GH243" s="8"/>
      <c r="GI243" s="8"/>
      <c r="GJ243" s="8"/>
      <c r="GK243" s="8"/>
      <c r="GL243" s="8"/>
      <c r="GM243" s="8"/>
      <c r="GN243" s="8"/>
      <c r="GO243" s="8"/>
      <c r="GP243" s="8"/>
      <c r="GQ243" s="8"/>
      <c r="GR243" s="8"/>
      <c r="GS243" s="8"/>
      <c r="GT243" s="8"/>
      <c r="GU243" s="8"/>
      <c r="GV243" s="8"/>
      <c r="GW243" s="8"/>
      <c r="GX243" s="8"/>
      <c r="GY243" s="8"/>
      <c r="GZ243" s="8"/>
      <c r="HA243" s="8"/>
      <c r="HB243" s="8"/>
      <c r="HC243" s="8"/>
      <c r="HD243" s="8"/>
      <c r="HE243" s="8"/>
      <c r="HF243" s="8"/>
      <c r="HG243" s="8"/>
      <c r="HH243" s="8"/>
      <c r="HI243" s="8"/>
      <c r="HJ243" s="8"/>
      <c r="HK243" s="8"/>
      <c r="HL243" s="8"/>
      <c r="HM243" s="8"/>
      <c r="HN243" s="8"/>
      <c r="HO243" s="8"/>
      <c r="HP243" s="8"/>
      <c r="HQ243" s="8"/>
      <c r="HR243" s="8"/>
      <c r="HS243" s="8"/>
      <c r="HT243" s="8"/>
      <c r="HU243" s="8"/>
      <c r="HV243" s="8"/>
      <c r="HW243" s="8"/>
      <c r="HX243" s="8"/>
      <c r="HY243" s="8"/>
      <c r="HZ243" s="8"/>
      <c r="IA243" s="8"/>
      <c r="IB243" s="8"/>
      <c r="IC243" s="8"/>
      <c r="ID243" s="8"/>
      <c r="IE243" s="8"/>
      <c r="IF243" s="8"/>
      <c r="IG243" s="8"/>
      <c r="IH243" s="8"/>
      <c r="II243" s="8"/>
      <c r="IJ243" s="8"/>
      <c r="IK243" s="8"/>
      <c r="IL243" s="8"/>
      <c r="IM243" s="8"/>
      <c r="IN243" s="8"/>
      <c r="IO243" s="8"/>
      <c r="IP243" s="8"/>
      <c r="IQ243" s="8"/>
      <c r="IR243" s="8"/>
    </row>
    <row r="244" spans="1:252" customFormat="1" x14ac:dyDescent="0.3">
      <c r="A244" s="7"/>
      <c r="B244" s="7"/>
      <c r="C244" s="7"/>
      <c r="D244" s="7"/>
      <c r="E244" s="7"/>
      <c r="F244" s="7"/>
      <c r="G244" s="7"/>
      <c r="H244" s="7"/>
      <c r="M244" s="14"/>
      <c r="DC244" s="14"/>
      <c r="DD244" s="14"/>
      <c r="DE244" s="8"/>
      <c r="DF244" s="8"/>
      <c r="DG244" s="8"/>
      <c r="DH244" s="8"/>
      <c r="DI244" s="8"/>
      <c r="DJ244" s="8"/>
      <c r="DK244" s="8"/>
      <c r="DL244" s="8"/>
      <c r="DM244" s="8"/>
      <c r="DN244" s="8"/>
      <c r="DO244" s="8"/>
      <c r="DP244" s="8"/>
      <c r="DQ244" s="8"/>
      <c r="DR244" s="8"/>
      <c r="DS244" s="8"/>
      <c r="DT244" s="8"/>
      <c r="DU244" s="8"/>
      <c r="DV244" s="8"/>
      <c r="DW244" s="8"/>
      <c r="DX244" s="8"/>
      <c r="DY244" s="8"/>
      <c r="DZ244" s="8"/>
      <c r="EA244" s="8"/>
      <c r="EB244" s="8"/>
      <c r="EC244" s="8"/>
      <c r="ED244" s="8"/>
      <c r="EE244" s="8"/>
      <c r="EF244" s="8"/>
      <c r="EG244" s="8"/>
      <c r="EH244" s="8"/>
      <c r="EI244" s="8"/>
      <c r="EJ244" s="8"/>
      <c r="EK244" s="8"/>
      <c r="EL244" s="8"/>
      <c r="EM244" s="8"/>
      <c r="EN244" s="8"/>
      <c r="EO244" s="8"/>
      <c r="EP244" s="8"/>
      <c r="EQ244" s="8"/>
      <c r="ER244" s="8"/>
      <c r="ES244" s="8"/>
      <c r="ET244" s="8"/>
      <c r="EU244" s="8"/>
      <c r="EV244" s="8"/>
      <c r="EW244" s="8"/>
      <c r="EX244" s="8"/>
      <c r="EY244" s="8"/>
      <c r="EZ244" s="8"/>
      <c r="FA244" s="8"/>
      <c r="FB244" s="8"/>
      <c r="FC244" s="8"/>
      <c r="FD244" s="8"/>
      <c r="FE244" s="8"/>
      <c r="FF244" s="8"/>
      <c r="FG244" s="8"/>
      <c r="FH244" s="8"/>
      <c r="FI244" s="8"/>
      <c r="FJ244" s="8"/>
      <c r="FK244" s="8"/>
      <c r="FL244" s="8"/>
      <c r="FM244" s="8"/>
      <c r="FN244" s="8"/>
      <c r="FO244" s="8"/>
      <c r="FP244" s="8"/>
      <c r="FQ244" s="8"/>
      <c r="FR244" s="8"/>
      <c r="FS244" s="8"/>
      <c r="FT244" s="8"/>
      <c r="FU244" s="8"/>
      <c r="FV244" s="8"/>
      <c r="FW244" s="8"/>
      <c r="FX244" s="8"/>
      <c r="FY244" s="8"/>
      <c r="FZ244" s="8"/>
      <c r="GA244" s="8"/>
      <c r="GB244" s="8"/>
      <c r="GC244" s="8"/>
      <c r="GD244" s="8"/>
      <c r="GE244" s="8"/>
      <c r="GF244" s="8"/>
      <c r="GG244" s="8"/>
      <c r="GH244" s="8"/>
      <c r="GI244" s="8"/>
      <c r="GJ244" s="8"/>
      <c r="GK244" s="8"/>
      <c r="GL244" s="8"/>
      <c r="GM244" s="8"/>
      <c r="GN244" s="8"/>
      <c r="GO244" s="8"/>
      <c r="GP244" s="8"/>
      <c r="GQ244" s="8"/>
      <c r="GR244" s="8"/>
      <c r="GS244" s="8"/>
      <c r="GT244" s="8"/>
      <c r="GU244" s="8"/>
      <c r="GV244" s="8"/>
      <c r="GW244" s="8"/>
      <c r="GX244" s="8"/>
      <c r="GY244" s="8"/>
      <c r="GZ244" s="8"/>
      <c r="HA244" s="8"/>
      <c r="HB244" s="8"/>
      <c r="HC244" s="8"/>
      <c r="HD244" s="8"/>
      <c r="HE244" s="8"/>
      <c r="HF244" s="8"/>
      <c r="HG244" s="8"/>
      <c r="HH244" s="8"/>
      <c r="HI244" s="8"/>
      <c r="HJ244" s="8"/>
      <c r="HK244" s="8"/>
      <c r="HL244" s="8"/>
      <c r="HM244" s="8"/>
      <c r="HN244" s="8"/>
      <c r="HO244" s="8"/>
      <c r="HP244" s="8"/>
      <c r="HQ244" s="8"/>
      <c r="HR244" s="8"/>
      <c r="HS244" s="8"/>
      <c r="HT244" s="8"/>
      <c r="HU244" s="8"/>
      <c r="HV244" s="8"/>
      <c r="HW244" s="8"/>
      <c r="HX244" s="8"/>
      <c r="HY244" s="8"/>
      <c r="HZ244" s="8"/>
      <c r="IA244" s="8"/>
      <c r="IB244" s="8"/>
      <c r="IC244" s="8"/>
      <c r="ID244" s="8"/>
      <c r="IE244" s="8"/>
      <c r="IF244" s="8"/>
      <c r="IG244" s="8"/>
      <c r="IH244" s="8"/>
      <c r="II244" s="8"/>
      <c r="IJ244" s="8"/>
      <c r="IK244" s="8"/>
      <c r="IL244" s="8"/>
      <c r="IM244" s="8"/>
      <c r="IN244" s="8"/>
      <c r="IO244" s="8"/>
      <c r="IP244" s="8"/>
      <c r="IQ244" s="8"/>
      <c r="IR244" s="8"/>
    </row>
    <row r="245" spans="1:252" customFormat="1" x14ac:dyDescent="0.3">
      <c r="A245" s="7"/>
      <c r="B245" s="7"/>
      <c r="C245" s="7"/>
      <c r="D245" s="7"/>
      <c r="E245" s="7"/>
      <c r="F245" s="7"/>
      <c r="G245" s="7"/>
      <c r="H245" s="7"/>
      <c r="M245" s="14"/>
      <c r="DC245" s="14"/>
      <c r="DD245" s="14"/>
      <c r="DE245" s="8"/>
      <c r="DF245" s="8"/>
      <c r="DG245" s="8"/>
      <c r="DH245" s="8"/>
      <c r="DI245" s="8"/>
      <c r="DJ245" s="8"/>
      <c r="DK245" s="8"/>
      <c r="DL245" s="8"/>
      <c r="DM245" s="8"/>
      <c r="DN245" s="8"/>
      <c r="DO245" s="8"/>
      <c r="DP245" s="8"/>
      <c r="DQ245" s="8"/>
      <c r="DR245" s="8"/>
      <c r="DS245" s="8"/>
      <c r="DT245" s="8"/>
      <c r="DU245" s="8"/>
      <c r="DV245" s="8"/>
      <c r="DW245" s="8"/>
      <c r="DX245" s="8"/>
      <c r="DY245" s="8"/>
      <c r="DZ245" s="8"/>
      <c r="EA245" s="8"/>
      <c r="EB245" s="8"/>
      <c r="EC245" s="8"/>
      <c r="ED245" s="8"/>
      <c r="EE245" s="8"/>
      <c r="EF245" s="8"/>
      <c r="EG245" s="8"/>
      <c r="EH245" s="8"/>
      <c r="EI245" s="8"/>
      <c r="EJ245" s="8"/>
      <c r="EK245" s="8"/>
      <c r="EL245" s="8"/>
      <c r="EM245" s="8"/>
      <c r="EN245" s="8"/>
      <c r="EO245" s="8"/>
      <c r="EP245" s="8"/>
      <c r="EQ245" s="8"/>
      <c r="ER245" s="8"/>
      <c r="ES245" s="8"/>
      <c r="ET245" s="8"/>
      <c r="EU245" s="8"/>
      <c r="EV245" s="8"/>
      <c r="EW245" s="8"/>
      <c r="EX245" s="8"/>
      <c r="EY245" s="8"/>
      <c r="EZ245" s="8"/>
      <c r="FA245" s="8"/>
      <c r="FB245" s="8"/>
      <c r="FC245" s="8"/>
      <c r="FD245" s="8"/>
      <c r="FE245" s="8"/>
      <c r="FF245" s="8"/>
      <c r="FG245" s="8"/>
      <c r="FH245" s="8"/>
      <c r="FI245" s="8"/>
      <c r="FJ245" s="8"/>
      <c r="FK245" s="8"/>
      <c r="FL245" s="8"/>
      <c r="FM245" s="8"/>
      <c r="FN245" s="8"/>
      <c r="FO245" s="8"/>
      <c r="FP245" s="8"/>
      <c r="FQ245" s="8"/>
      <c r="FR245" s="8"/>
      <c r="FS245" s="8"/>
      <c r="FT245" s="8"/>
      <c r="FU245" s="8"/>
      <c r="FV245" s="8"/>
      <c r="FW245" s="8"/>
      <c r="FX245" s="8"/>
      <c r="FY245" s="8"/>
      <c r="FZ245" s="8"/>
      <c r="GA245" s="8"/>
      <c r="GB245" s="8"/>
      <c r="GC245" s="8"/>
      <c r="GD245" s="8"/>
      <c r="GE245" s="8"/>
      <c r="GF245" s="8"/>
      <c r="GG245" s="8"/>
      <c r="GH245" s="8"/>
      <c r="GI245" s="8"/>
      <c r="GJ245" s="8"/>
      <c r="GK245" s="8"/>
      <c r="GL245" s="8"/>
      <c r="GM245" s="8"/>
      <c r="GN245" s="8"/>
      <c r="GO245" s="8"/>
      <c r="GP245" s="8"/>
      <c r="GQ245" s="8"/>
      <c r="GR245" s="8"/>
      <c r="GS245" s="8"/>
      <c r="GT245" s="8"/>
      <c r="GU245" s="8"/>
      <c r="GV245" s="8"/>
      <c r="GW245" s="8"/>
      <c r="GX245" s="8"/>
      <c r="GY245" s="8"/>
      <c r="GZ245" s="8"/>
      <c r="HA245" s="8"/>
      <c r="HB245" s="8"/>
      <c r="HC245" s="8"/>
      <c r="HD245" s="8"/>
      <c r="HE245" s="8"/>
      <c r="HF245" s="8"/>
      <c r="HG245" s="8"/>
      <c r="HH245" s="8"/>
      <c r="HI245" s="8"/>
      <c r="HJ245" s="8"/>
      <c r="HK245" s="8"/>
      <c r="HL245" s="8"/>
      <c r="HM245" s="8"/>
      <c r="HN245" s="8"/>
      <c r="HO245" s="8"/>
      <c r="HP245" s="8"/>
      <c r="HQ245" s="8"/>
      <c r="HR245" s="8"/>
      <c r="HS245" s="8"/>
      <c r="HT245" s="8"/>
      <c r="HU245" s="8"/>
      <c r="HV245" s="8"/>
      <c r="HW245" s="8"/>
      <c r="HX245" s="8"/>
      <c r="HY245" s="8"/>
      <c r="HZ245" s="8"/>
      <c r="IA245" s="8"/>
      <c r="IB245" s="8"/>
      <c r="IC245" s="8"/>
      <c r="ID245" s="8"/>
      <c r="IE245" s="8"/>
      <c r="IF245" s="8"/>
      <c r="IG245" s="8"/>
      <c r="IH245" s="8"/>
      <c r="II245" s="8"/>
      <c r="IJ245" s="8"/>
      <c r="IK245" s="8"/>
      <c r="IL245" s="8"/>
      <c r="IM245" s="8"/>
      <c r="IN245" s="8"/>
      <c r="IO245" s="8"/>
      <c r="IP245" s="8"/>
      <c r="IQ245" s="8"/>
      <c r="IR245" s="8"/>
    </row>
    <row r="246" spans="1:252" customFormat="1" x14ac:dyDescent="0.3">
      <c r="A246" s="7"/>
      <c r="B246" s="7"/>
      <c r="C246" s="7"/>
      <c r="D246" s="7"/>
      <c r="E246" s="7"/>
      <c r="F246" s="7"/>
      <c r="G246" s="7"/>
      <c r="H246" s="7"/>
      <c r="M246" s="14"/>
      <c r="DC246" s="14"/>
      <c r="DD246" s="14"/>
      <c r="DE246" s="8"/>
      <c r="DF246" s="8"/>
      <c r="DG246" s="8"/>
      <c r="DH246" s="8"/>
      <c r="DI246" s="8"/>
      <c r="DJ246" s="8"/>
      <c r="DK246" s="8"/>
      <c r="DL246" s="8"/>
      <c r="DM246" s="8"/>
      <c r="DN246" s="8"/>
      <c r="DO246" s="8"/>
      <c r="DP246" s="8"/>
      <c r="DQ246" s="8"/>
      <c r="DR246" s="8"/>
      <c r="DS246" s="8"/>
      <c r="DT246" s="8"/>
      <c r="DU246" s="8"/>
      <c r="DV246" s="8"/>
      <c r="DW246" s="8"/>
      <c r="DX246" s="8"/>
      <c r="DY246" s="8"/>
      <c r="DZ246" s="8"/>
      <c r="EA246" s="8"/>
      <c r="EB246" s="8"/>
      <c r="EC246" s="8"/>
      <c r="ED246" s="8"/>
      <c r="EE246" s="8"/>
      <c r="EF246" s="8"/>
      <c r="EG246" s="8"/>
      <c r="EH246" s="8"/>
      <c r="EI246" s="8"/>
      <c r="EJ246" s="8"/>
      <c r="EK246" s="8"/>
      <c r="EL246" s="8"/>
      <c r="EM246" s="8"/>
      <c r="EN246" s="8"/>
      <c r="EO246" s="8"/>
      <c r="EP246" s="8"/>
      <c r="EQ246" s="8"/>
      <c r="ER246" s="8"/>
      <c r="ES246" s="8"/>
      <c r="ET246" s="8"/>
      <c r="EU246" s="8"/>
      <c r="EV246" s="8"/>
      <c r="EW246" s="8"/>
      <c r="EX246" s="8"/>
      <c r="EY246" s="8"/>
      <c r="EZ246" s="8"/>
      <c r="FA246" s="8"/>
      <c r="FB246" s="8"/>
      <c r="FC246" s="8"/>
      <c r="FD246" s="8"/>
      <c r="FE246" s="8"/>
      <c r="FF246" s="8"/>
      <c r="FG246" s="8"/>
      <c r="FH246" s="8"/>
      <c r="FI246" s="8"/>
      <c r="FJ246" s="8"/>
      <c r="FK246" s="8"/>
      <c r="FL246" s="8"/>
      <c r="FM246" s="8"/>
      <c r="FN246" s="8"/>
      <c r="FO246" s="8"/>
      <c r="FP246" s="8"/>
      <c r="FQ246" s="8"/>
      <c r="FR246" s="8"/>
      <c r="FS246" s="8"/>
      <c r="FT246" s="8"/>
      <c r="FU246" s="8"/>
      <c r="FV246" s="8"/>
      <c r="FW246" s="8"/>
      <c r="FX246" s="8"/>
      <c r="FY246" s="8"/>
      <c r="FZ246" s="8"/>
      <c r="GA246" s="8"/>
      <c r="GB246" s="8"/>
      <c r="GC246" s="8"/>
      <c r="GD246" s="8"/>
      <c r="GE246" s="8"/>
      <c r="GF246" s="8"/>
      <c r="GG246" s="8"/>
      <c r="GH246" s="8"/>
      <c r="GI246" s="8"/>
      <c r="GJ246" s="8"/>
      <c r="GK246" s="8"/>
      <c r="GL246" s="8"/>
      <c r="GM246" s="8"/>
      <c r="GN246" s="8"/>
      <c r="GO246" s="8"/>
      <c r="GP246" s="8"/>
      <c r="GQ246" s="8"/>
      <c r="GR246" s="8"/>
      <c r="GS246" s="8"/>
      <c r="GT246" s="8"/>
      <c r="GU246" s="8"/>
      <c r="GV246" s="8"/>
      <c r="GW246" s="8"/>
      <c r="GX246" s="8"/>
      <c r="GY246" s="8"/>
      <c r="GZ246" s="8"/>
      <c r="HA246" s="8"/>
      <c r="HB246" s="8"/>
      <c r="HC246" s="8"/>
      <c r="HD246" s="8"/>
      <c r="HE246" s="8"/>
      <c r="HF246" s="8"/>
      <c r="HG246" s="8"/>
      <c r="HH246" s="8"/>
      <c r="HI246" s="8"/>
      <c r="HJ246" s="8"/>
      <c r="HK246" s="8"/>
      <c r="HL246" s="8"/>
      <c r="HM246" s="8"/>
      <c r="HN246" s="8"/>
      <c r="HO246" s="8"/>
      <c r="HP246" s="8"/>
      <c r="HQ246" s="8"/>
      <c r="HR246" s="8"/>
      <c r="HS246" s="8"/>
      <c r="HT246" s="8"/>
      <c r="HU246" s="8"/>
      <c r="HV246" s="8"/>
      <c r="HW246" s="8"/>
      <c r="HX246" s="8"/>
      <c r="HY246" s="8"/>
      <c r="HZ246" s="8"/>
      <c r="IA246" s="8"/>
      <c r="IB246" s="8"/>
      <c r="IC246" s="8"/>
      <c r="ID246" s="8"/>
      <c r="IE246" s="8"/>
      <c r="IF246" s="8"/>
      <c r="IG246" s="8"/>
      <c r="IH246" s="8"/>
      <c r="II246" s="8"/>
      <c r="IJ246" s="8"/>
      <c r="IK246" s="8"/>
      <c r="IL246" s="8"/>
      <c r="IM246" s="8"/>
      <c r="IN246" s="8"/>
      <c r="IO246" s="8"/>
      <c r="IP246" s="8"/>
      <c r="IQ246" s="8"/>
      <c r="IR246" s="8"/>
    </row>
    <row r="247" spans="1:252" customFormat="1" x14ac:dyDescent="0.3">
      <c r="A247" s="7"/>
      <c r="B247" s="7"/>
      <c r="C247" s="7"/>
      <c r="D247" s="7"/>
      <c r="E247" s="7"/>
      <c r="F247" s="7"/>
      <c r="G247" s="7"/>
      <c r="H247" s="7"/>
      <c r="M247" s="14"/>
      <c r="DC247" s="14"/>
      <c r="DD247" s="14"/>
      <c r="DE247" s="8"/>
      <c r="DF247" s="8"/>
      <c r="DG247" s="8"/>
      <c r="DH247" s="8"/>
      <c r="DI247" s="8"/>
      <c r="DJ247" s="8"/>
      <c r="DK247" s="8"/>
      <c r="DL247" s="8"/>
      <c r="DM247" s="8"/>
      <c r="DN247" s="8"/>
      <c r="DO247" s="8"/>
      <c r="DP247" s="8"/>
      <c r="DQ247" s="8"/>
      <c r="DR247" s="8"/>
      <c r="DS247" s="8"/>
      <c r="DT247" s="8"/>
      <c r="DU247" s="8"/>
      <c r="DV247" s="8"/>
      <c r="DW247" s="8"/>
      <c r="DX247" s="8"/>
      <c r="DY247" s="8"/>
      <c r="DZ247" s="8"/>
      <c r="EA247" s="8"/>
      <c r="EB247" s="8"/>
      <c r="EC247" s="8"/>
      <c r="ED247" s="8"/>
      <c r="EE247" s="8"/>
      <c r="EF247" s="8"/>
      <c r="EG247" s="8"/>
      <c r="EH247" s="8"/>
      <c r="EI247" s="8"/>
      <c r="EJ247" s="8"/>
      <c r="EK247" s="8"/>
      <c r="EL247" s="8"/>
      <c r="EM247" s="8"/>
      <c r="EN247" s="8"/>
      <c r="EO247" s="8"/>
      <c r="EP247" s="8"/>
      <c r="EQ247" s="8"/>
      <c r="ER247" s="8"/>
      <c r="ES247" s="8"/>
      <c r="ET247" s="8"/>
      <c r="EU247" s="8"/>
      <c r="EV247" s="8"/>
      <c r="EW247" s="8"/>
      <c r="EX247" s="8"/>
      <c r="EY247" s="8"/>
      <c r="EZ247" s="8"/>
      <c r="FA247" s="8"/>
      <c r="FB247" s="8"/>
      <c r="FC247" s="8"/>
      <c r="FD247" s="8"/>
      <c r="FE247" s="8"/>
      <c r="FF247" s="8"/>
      <c r="FG247" s="8"/>
      <c r="FH247" s="8"/>
      <c r="FI247" s="8"/>
      <c r="FJ247" s="8"/>
      <c r="FK247" s="8"/>
      <c r="FL247" s="8"/>
      <c r="FM247" s="8"/>
      <c r="FN247" s="8"/>
      <c r="FO247" s="8"/>
      <c r="FP247" s="8"/>
      <c r="FQ247" s="8"/>
      <c r="FR247" s="8"/>
      <c r="FS247" s="8"/>
      <c r="FT247" s="8"/>
      <c r="FU247" s="8"/>
      <c r="FV247" s="8"/>
      <c r="FW247" s="8"/>
      <c r="FX247" s="8"/>
      <c r="FY247" s="8"/>
      <c r="FZ247" s="8"/>
      <c r="GA247" s="8"/>
      <c r="GB247" s="8"/>
      <c r="GC247" s="8"/>
      <c r="GD247" s="8"/>
      <c r="GE247" s="8"/>
      <c r="GF247" s="8"/>
      <c r="GG247" s="8"/>
      <c r="GH247" s="8"/>
      <c r="GI247" s="8"/>
      <c r="GJ247" s="8"/>
      <c r="GK247" s="8"/>
      <c r="GL247" s="8"/>
      <c r="GM247" s="8"/>
      <c r="GN247" s="8"/>
      <c r="GO247" s="8"/>
      <c r="GP247" s="8"/>
      <c r="GQ247" s="8"/>
      <c r="GR247" s="8"/>
      <c r="GS247" s="8"/>
      <c r="GT247" s="8"/>
      <c r="GU247" s="8"/>
      <c r="GV247" s="8"/>
      <c r="GW247" s="8"/>
      <c r="GX247" s="8"/>
      <c r="GY247" s="8"/>
      <c r="GZ247" s="8"/>
      <c r="HA247" s="8"/>
      <c r="HB247" s="8"/>
      <c r="HC247" s="8"/>
      <c r="HD247" s="8"/>
      <c r="HE247" s="8"/>
      <c r="HF247" s="8"/>
      <c r="HG247" s="8"/>
      <c r="HH247" s="8"/>
      <c r="HI247" s="8"/>
      <c r="HJ247" s="8"/>
      <c r="HK247" s="8"/>
      <c r="HL247" s="8"/>
      <c r="HM247" s="8"/>
      <c r="HN247" s="8"/>
      <c r="HO247" s="8"/>
      <c r="HP247" s="8"/>
      <c r="HQ247" s="8"/>
      <c r="HR247" s="8"/>
      <c r="HS247" s="8"/>
      <c r="HT247" s="8"/>
      <c r="HU247" s="8"/>
      <c r="HV247" s="8"/>
      <c r="HW247" s="8"/>
      <c r="HX247" s="8"/>
      <c r="HY247" s="8"/>
      <c r="HZ247" s="8"/>
      <c r="IA247" s="8"/>
      <c r="IB247" s="8"/>
      <c r="IC247" s="8"/>
      <c r="ID247" s="8"/>
      <c r="IE247" s="8"/>
      <c r="IF247" s="8"/>
      <c r="IG247" s="8"/>
      <c r="IH247" s="8"/>
      <c r="II247" s="8"/>
      <c r="IJ247" s="8"/>
      <c r="IK247" s="8"/>
      <c r="IL247" s="8"/>
      <c r="IM247" s="8"/>
      <c r="IN247" s="8"/>
      <c r="IO247" s="8"/>
      <c r="IP247" s="8"/>
      <c r="IQ247" s="8"/>
      <c r="IR247" s="8"/>
    </row>
    <row r="248" spans="1:252" customFormat="1" x14ac:dyDescent="0.3">
      <c r="A248" s="7"/>
      <c r="B248" s="7"/>
      <c r="C248" s="7"/>
      <c r="D248" s="7"/>
      <c r="E248" s="7"/>
      <c r="F248" s="7"/>
      <c r="G248" s="7"/>
      <c r="H248" s="7"/>
      <c r="M248" s="14"/>
      <c r="DC248" s="14"/>
      <c r="DD248" s="14"/>
      <c r="DE248" s="8"/>
      <c r="DF248" s="8"/>
      <c r="DG248" s="8"/>
      <c r="DH248" s="8"/>
      <c r="DI248" s="8"/>
      <c r="DJ248" s="8"/>
      <c r="DK248" s="8"/>
      <c r="DL248" s="8"/>
      <c r="DM248" s="8"/>
      <c r="DN248" s="8"/>
      <c r="DO248" s="8"/>
      <c r="DP248" s="8"/>
      <c r="DQ248" s="8"/>
      <c r="DR248" s="8"/>
      <c r="DS248" s="8"/>
      <c r="DT248" s="8"/>
      <c r="DU248" s="8"/>
      <c r="DV248" s="8"/>
      <c r="DW248" s="8"/>
      <c r="DX248" s="8"/>
      <c r="DY248" s="8"/>
      <c r="DZ248" s="8"/>
      <c r="EA248" s="8"/>
      <c r="EB248" s="8"/>
      <c r="EC248" s="8"/>
      <c r="ED248" s="8"/>
      <c r="EE248" s="8"/>
      <c r="EF248" s="8"/>
      <c r="EG248" s="8"/>
      <c r="EH248" s="8"/>
      <c r="EI248" s="8"/>
      <c r="EJ248" s="8"/>
      <c r="EK248" s="8"/>
      <c r="EL248" s="8"/>
      <c r="EM248" s="8"/>
      <c r="EN248" s="8"/>
      <c r="EO248" s="8"/>
      <c r="EP248" s="8"/>
      <c r="EQ248" s="8"/>
      <c r="ER248" s="8"/>
      <c r="ES248" s="8"/>
      <c r="ET248" s="8"/>
      <c r="EU248" s="8"/>
      <c r="EV248" s="8"/>
      <c r="EW248" s="8"/>
      <c r="EX248" s="8"/>
      <c r="EY248" s="8"/>
      <c r="EZ248" s="8"/>
      <c r="FA248" s="8"/>
      <c r="FB248" s="8"/>
      <c r="FC248" s="8"/>
      <c r="FD248" s="8"/>
      <c r="FE248" s="8"/>
      <c r="FF248" s="8"/>
      <c r="FG248" s="8"/>
      <c r="FH248" s="8"/>
      <c r="FI248" s="8"/>
      <c r="FJ248" s="8"/>
      <c r="FK248" s="8"/>
      <c r="FL248" s="8"/>
      <c r="FM248" s="8"/>
      <c r="FN248" s="8"/>
      <c r="FO248" s="8"/>
      <c r="FP248" s="8"/>
      <c r="FQ248" s="8"/>
      <c r="FR248" s="8"/>
      <c r="FS248" s="8"/>
      <c r="FT248" s="8"/>
      <c r="FU248" s="8"/>
      <c r="FV248" s="8"/>
      <c r="FW248" s="8"/>
      <c r="FX248" s="8"/>
      <c r="FY248" s="8"/>
      <c r="FZ248" s="8"/>
      <c r="GA248" s="8"/>
      <c r="GB248" s="8"/>
      <c r="GC248" s="8"/>
      <c r="GD248" s="8"/>
      <c r="GE248" s="8"/>
      <c r="GF248" s="8"/>
      <c r="GG248" s="8"/>
      <c r="GH248" s="8"/>
      <c r="GI248" s="8"/>
      <c r="GJ248" s="8"/>
      <c r="GK248" s="8"/>
      <c r="GL248" s="8"/>
      <c r="GM248" s="8"/>
      <c r="GN248" s="8"/>
      <c r="GO248" s="8"/>
      <c r="GP248" s="8"/>
      <c r="GQ248" s="8"/>
      <c r="GR248" s="8"/>
      <c r="GS248" s="8"/>
      <c r="GT248" s="8"/>
      <c r="GU248" s="8"/>
      <c r="GV248" s="8"/>
      <c r="GW248" s="8"/>
      <c r="GX248" s="8"/>
      <c r="GY248" s="8"/>
      <c r="GZ248" s="8"/>
      <c r="HA248" s="8"/>
      <c r="HB248" s="8"/>
      <c r="HC248" s="8"/>
      <c r="HD248" s="8"/>
      <c r="HE248" s="8"/>
      <c r="HF248" s="8"/>
      <c r="HG248" s="8"/>
      <c r="HH248" s="8"/>
      <c r="HI248" s="8"/>
      <c r="HJ248" s="8"/>
      <c r="HK248" s="8"/>
      <c r="HL248" s="8"/>
      <c r="HM248" s="8"/>
      <c r="HN248" s="8"/>
      <c r="HO248" s="8"/>
      <c r="HP248" s="8"/>
      <c r="HQ248" s="8"/>
      <c r="HR248" s="8"/>
      <c r="HS248" s="8"/>
      <c r="HT248" s="8"/>
      <c r="HU248" s="8"/>
      <c r="HV248" s="8"/>
      <c r="HW248" s="8"/>
      <c r="HX248" s="8"/>
      <c r="HY248" s="8"/>
      <c r="HZ248" s="8"/>
      <c r="IA248" s="8"/>
      <c r="IB248" s="8"/>
      <c r="IC248" s="8"/>
      <c r="ID248" s="8"/>
      <c r="IE248" s="8"/>
      <c r="IF248" s="8"/>
      <c r="IG248" s="8"/>
      <c r="IH248" s="8"/>
      <c r="II248" s="8"/>
      <c r="IJ248" s="8"/>
      <c r="IK248" s="8"/>
      <c r="IL248" s="8"/>
      <c r="IM248" s="8"/>
      <c r="IN248" s="8"/>
      <c r="IO248" s="8"/>
      <c r="IP248" s="8"/>
      <c r="IQ248" s="8"/>
      <c r="IR248" s="8"/>
    </row>
    <row r="249" spans="1:252" customFormat="1" x14ac:dyDescent="0.3">
      <c r="A249" s="7"/>
      <c r="B249" s="7"/>
      <c r="C249" s="7"/>
      <c r="D249" s="7"/>
      <c r="E249" s="7"/>
      <c r="F249" s="7"/>
      <c r="G249" s="7"/>
      <c r="H249" s="7"/>
      <c r="M249" s="14"/>
      <c r="DC249" s="14"/>
      <c r="DD249" s="14"/>
      <c r="DE249" s="8"/>
      <c r="DF249" s="8"/>
      <c r="DG249" s="8"/>
      <c r="DH249" s="8"/>
      <c r="DI249" s="8"/>
      <c r="DJ249" s="8"/>
      <c r="DK249" s="8"/>
      <c r="DL249" s="8"/>
      <c r="DM249" s="8"/>
      <c r="DN249" s="8"/>
      <c r="DO249" s="8"/>
      <c r="DP249" s="8"/>
      <c r="DQ249" s="8"/>
      <c r="DR249" s="8"/>
      <c r="DS249" s="8"/>
      <c r="DT249" s="8"/>
      <c r="DU249" s="8"/>
      <c r="DV249" s="8"/>
      <c r="DW249" s="8"/>
      <c r="DX249" s="8"/>
      <c r="DY249" s="8"/>
      <c r="DZ249" s="8"/>
      <c r="EA249" s="8"/>
      <c r="EB249" s="8"/>
      <c r="EC249" s="8"/>
      <c r="ED249" s="8"/>
      <c r="EE249" s="8"/>
      <c r="EF249" s="8"/>
      <c r="EG249" s="8"/>
      <c r="EH249" s="8"/>
      <c r="EI249" s="8"/>
      <c r="EJ249" s="8"/>
      <c r="EK249" s="8"/>
      <c r="EL249" s="8"/>
      <c r="EM249" s="8"/>
      <c r="EN249" s="8"/>
      <c r="EO249" s="8"/>
      <c r="EP249" s="8"/>
      <c r="EQ249" s="8"/>
      <c r="ER249" s="8"/>
      <c r="ES249" s="8"/>
      <c r="ET249" s="8"/>
      <c r="EU249" s="8"/>
      <c r="EV249" s="8"/>
      <c r="EW249" s="8"/>
      <c r="EX249" s="8"/>
      <c r="EY249" s="8"/>
      <c r="EZ249" s="8"/>
      <c r="FA249" s="8"/>
      <c r="FB249" s="8"/>
      <c r="FC249" s="8"/>
      <c r="FD249" s="8"/>
      <c r="FE249" s="8"/>
      <c r="FF249" s="8"/>
      <c r="FG249" s="8"/>
      <c r="FH249" s="8"/>
      <c r="FI249" s="8"/>
      <c r="FJ249" s="8"/>
      <c r="FK249" s="8"/>
      <c r="FL249" s="8"/>
      <c r="FM249" s="8"/>
      <c r="FN249" s="8"/>
      <c r="FO249" s="8"/>
      <c r="FP249" s="8"/>
      <c r="FQ249" s="8"/>
      <c r="FR249" s="8"/>
      <c r="FS249" s="8"/>
      <c r="FT249" s="8"/>
      <c r="FU249" s="8"/>
      <c r="FV249" s="8"/>
      <c r="FW249" s="8"/>
      <c r="FX249" s="8"/>
      <c r="FY249" s="8"/>
      <c r="FZ249" s="8"/>
      <c r="GA249" s="8"/>
      <c r="GB249" s="8"/>
      <c r="GC249" s="8"/>
      <c r="GD249" s="8"/>
      <c r="GE249" s="8"/>
      <c r="GF249" s="8"/>
      <c r="GG249" s="8"/>
      <c r="GH249" s="8"/>
      <c r="GI249" s="8"/>
      <c r="GJ249" s="8"/>
      <c r="GK249" s="8"/>
      <c r="GL249" s="8"/>
      <c r="GM249" s="8"/>
      <c r="GN249" s="8"/>
      <c r="GO249" s="8"/>
      <c r="GP249" s="8"/>
      <c r="GQ249" s="8"/>
      <c r="GR249" s="8"/>
      <c r="GS249" s="8"/>
      <c r="GT249" s="8"/>
      <c r="GU249" s="8"/>
      <c r="GV249" s="8"/>
      <c r="GW249" s="8"/>
      <c r="GX249" s="8"/>
      <c r="GY249" s="8"/>
      <c r="GZ249" s="8"/>
      <c r="HA249" s="8"/>
      <c r="HB249" s="8"/>
      <c r="HC249" s="8"/>
      <c r="HD249" s="8"/>
      <c r="HE249" s="8"/>
      <c r="HF249" s="8"/>
      <c r="HG249" s="8"/>
      <c r="HH249" s="8"/>
      <c r="HI249" s="8"/>
      <c r="HJ249" s="8"/>
      <c r="HK249" s="8"/>
      <c r="HL249" s="8"/>
      <c r="HM249" s="8"/>
      <c r="HN249" s="8"/>
      <c r="HO249" s="8"/>
      <c r="HP249" s="8"/>
      <c r="HQ249" s="8"/>
      <c r="HR249" s="8"/>
      <c r="HS249" s="8"/>
      <c r="HT249" s="8"/>
      <c r="HU249" s="8"/>
      <c r="HV249" s="8"/>
      <c r="HW249" s="8"/>
      <c r="HX249" s="8"/>
      <c r="HY249" s="8"/>
      <c r="HZ249" s="8"/>
      <c r="IA249" s="8"/>
      <c r="IB249" s="8"/>
      <c r="IC249" s="8"/>
      <c r="ID249" s="8"/>
      <c r="IE249" s="8"/>
      <c r="IF249" s="8"/>
      <c r="IG249" s="8"/>
      <c r="IH249" s="8"/>
      <c r="II249" s="8"/>
      <c r="IJ249" s="8"/>
      <c r="IK249" s="8"/>
      <c r="IL249" s="8"/>
      <c r="IM249" s="8"/>
      <c r="IN249" s="8"/>
      <c r="IO249" s="8"/>
      <c r="IP249" s="8"/>
      <c r="IQ249" s="8"/>
      <c r="IR249" s="8"/>
    </row>
    <row r="250" spans="1:252" customFormat="1" x14ac:dyDescent="0.3">
      <c r="A250" s="7"/>
      <c r="B250" s="7"/>
      <c r="C250" s="7"/>
      <c r="D250" s="7"/>
      <c r="E250" s="7"/>
      <c r="F250" s="7"/>
      <c r="G250" s="7"/>
      <c r="H250" s="7"/>
      <c r="M250" s="14"/>
      <c r="DC250" s="14"/>
      <c r="DD250" s="14"/>
      <c r="DE250" s="8"/>
      <c r="DF250" s="8"/>
      <c r="DG250" s="8"/>
      <c r="DH250" s="8"/>
      <c r="DI250" s="8"/>
      <c r="DJ250" s="8"/>
      <c r="DK250" s="8"/>
      <c r="DL250" s="8"/>
      <c r="DM250" s="8"/>
      <c r="DN250" s="8"/>
      <c r="DO250" s="8"/>
      <c r="DP250" s="8"/>
      <c r="DQ250" s="8"/>
      <c r="DR250" s="8"/>
      <c r="DS250" s="8"/>
      <c r="DT250" s="8"/>
      <c r="DU250" s="8"/>
      <c r="DV250" s="8"/>
      <c r="DW250" s="8"/>
      <c r="DX250" s="8"/>
      <c r="DY250" s="8"/>
      <c r="DZ250" s="8"/>
      <c r="EA250" s="8"/>
      <c r="EB250" s="8"/>
      <c r="EC250" s="8"/>
      <c r="ED250" s="8"/>
      <c r="EE250" s="8"/>
      <c r="EF250" s="8"/>
      <c r="EG250" s="8"/>
      <c r="EH250" s="8"/>
      <c r="EI250" s="8"/>
      <c r="EJ250" s="8"/>
      <c r="EK250" s="8"/>
      <c r="EL250" s="8"/>
      <c r="EM250" s="8"/>
      <c r="EN250" s="8"/>
      <c r="EO250" s="8"/>
      <c r="EP250" s="8"/>
      <c r="EQ250" s="8"/>
      <c r="ER250" s="8"/>
      <c r="ES250" s="8"/>
      <c r="ET250" s="8"/>
      <c r="EU250" s="8"/>
      <c r="EV250" s="8"/>
      <c r="EW250" s="8"/>
      <c r="EX250" s="8"/>
      <c r="EY250" s="8"/>
      <c r="EZ250" s="8"/>
      <c r="FA250" s="8"/>
      <c r="FB250" s="8"/>
      <c r="FC250" s="8"/>
      <c r="FD250" s="8"/>
      <c r="FE250" s="8"/>
      <c r="FF250" s="8"/>
      <c r="FG250" s="8"/>
      <c r="FH250" s="8"/>
      <c r="FI250" s="8"/>
      <c r="FJ250" s="8"/>
      <c r="FK250" s="8"/>
      <c r="FL250" s="8"/>
      <c r="FM250" s="8"/>
      <c r="FN250" s="8"/>
      <c r="FO250" s="8"/>
      <c r="FP250" s="8"/>
      <c r="FQ250" s="8"/>
      <c r="FR250" s="8"/>
      <c r="FS250" s="8"/>
      <c r="FT250" s="8"/>
      <c r="FU250" s="8"/>
      <c r="FV250" s="8"/>
      <c r="FW250" s="8"/>
      <c r="FX250" s="8"/>
      <c r="FY250" s="8"/>
      <c r="FZ250" s="8"/>
      <c r="GA250" s="8"/>
      <c r="GB250" s="8"/>
      <c r="GC250" s="8"/>
      <c r="GD250" s="8"/>
      <c r="GE250" s="8"/>
      <c r="GF250" s="8"/>
      <c r="GG250" s="8"/>
      <c r="GH250" s="8"/>
      <c r="GI250" s="8"/>
      <c r="GJ250" s="8"/>
      <c r="GK250" s="8"/>
      <c r="GL250" s="8"/>
      <c r="GM250" s="8"/>
      <c r="GN250" s="8"/>
      <c r="GO250" s="8"/>
      <c r="GP250" s="8"/>
      <c r="GQ250" s="8"/>
      <c r="GR250" s="8"/>
      <c r="GS250" s="8"/>
      <c r="GT250" s="8"/>
      <c r="GU250" s="8"/>
      <c r="GV250" s="8"/>
      <c r="GW250" s="8"/>
      <c r="GX250" s="8"/>
      <c r="GY250" s="8"/>
      <c r="GZ250" s="8"/>
      <c r="HA250" s="8"/>
      <c r="HB250" s="8"/>
      <c r="HC250" s="8"/>
      <c r="HD250" s="8"/>
      <c r="HE250" s="8"/>
      <c r="HF250" s="8"/>
      <c r="HG250" s="8"/>
      <c r="HH250" s="8"/>
      <c r="HI250" s="8"/>
      <c r="HJ250" s="8"/>
      <c r="HK250" s="8"/>
      <c r="HL250" s="8"/>
      <c r="HM250" s="8"/>
      <c r="HN250" s="8"/>
      <c r="HO250" s="8"/>
      <c r="HP250" s="8"/>
      <c r="HQ250" s="8"/>
      <c r="HR250" s="8"/>
      <c r="HS250" s="8"/>
      <c r="HT250" s="8"/>
      <c r="HU250" s="8"/>
      <c r="HV250" s="8"/>
      <c r="HW250" s="8"/>
      <c r="HX250" s="8"/>
      <c r="HY250" s="8"/>
      <c r="HZ250" s="8"/>
      <c r="IA250" s="8"/>
      <c r="IB250" s="8"/>
      <c r="IC250" s="8"/>
      <c r="ID250" s="8"/>
      <c r="IE250" s="8"/>
      <c r="IF250" s="8"/>
      <c r="IG250" s="8"/>
      <c r="IH250" s="8"/>
      <c r="II250" s="8"/>
      <c r="IJ250" s="8"/>
      <c r="IK250" s="8"/>
      <c r="IL250" s="8"/>
      <c r="IM250" s="8"/>
      <c r="IN250" s="8"/>
      <c r="IO250" s="8"/>
      <c r="IP250" s="8"/>
      <c r="IQ250" s="8"/>
      <c r="IR250" s="8"/>
    </row>
    <row r="251" spans="1:252" customFormat="1" x14ac:dyDescent="0.3">
      <c r="A251" s="7"/>
      <c r="B251" s="7"/>
      <c r="C251" s="7"/>
      <c r="D251" s="7"/>
      <c r="E251" s="7"/>
      <c r="F251" s="7"/>
      <c r="G251" s="7"/>
      <c r="H251" s="7"/>
      <c r="M251" s="14"/>
      <c r="DC251" s="14"/>
      <c r="DD251" s="14"/>
      <c r="DE251" s="8"/>
      <c r="DF251" s="8"/>
      <c r="DG251" s="8"/>
      <c r="DH251" s="8"/>
      <c r="DI251" s="8"/>
      <c r="DJ251" s="8"/>
      <c r="DK251" s="8"/>
      <c r="DL251" s="8"/>
      <c r="DM251" s="8"/>
      <c r="DN251" s="8"/>
      <c r="DO251" s="8"/>
      <c r="DP251" s="8"/>
      <c r="DQ251" s="8"/>
      <c r="DR251" s="8"/>
      <c r="DS251" s="8"/>
      <c r="DT251" s="8"/>
      <c r="DU251" s="8"/>
      <c r="DV251" s="8"/>
      <c r="DW251" s="8"/>
      <c r="DX251" s="8"/>
      <c r="DY251" s="8"/>
      <c r="DZ251" s="8"/>
      <c r="EA251" s="8"/>
      <c r="EB251" s="8"/>
      <c r="EC251" s="8"/>
      <c r="ED251" s="8"/>
      <c r="EE251" s="8"/>
      <c r="EF251" s="8"/>
      <c r="EG251" s="8"/>
      <c r="EH251" s="8"/>
      <c r="EI251" s="8"/>
      <c r="EJ251" s="8"/>
      <c r="EK251" s="8"/>
      <c r="EL251" s="8"/>
      <c r="EM251" s="8"/>
      <c r="EN251" s="8"/>
      <c r="EO251" s="8"/>
      <c r="EP251" s="8"/>
      <c r="EQ251" s="8"/>
      <c r="ER251" s="8"/>
      <c r="ES251" s="8"/>
      <c r="ET251" s="8"/>
      <c r="EU251" s="8"/>
      <c r="EV251" s="8"/>
      <c r="EW251" s="8"/>
      <c r="EX251" s="8"/>
      <c r="EY251" s="8"/>
      <c r="EZ251" s="8"/>
      <c r="FA251" s="8"/>
      <c r="FB251" s="8"/>
      <c r="FC251" s="8"/>
      <c r="FD251" s="8"/>
      <c r="FE251" s="8"/>
      <c r="FF251" s="8"/>
      <c r="FG251" s="8"/>
      <c r="FH251" s="8"/>
      <c r="FI251" s="8"/>
      <c r="FJ251" s="8"/>
      <c r="FK251" s="8"/>
      <c r="FL251" s="8"/>
      <c r="FM251" s="8"/>
      <c r="FN251" s="8"/>
      <c r="FO251" s="8"/>
      <c r="FP251" s="8"/>
      <c r="FQ251" s="8"/>
      <c r="FR251" s="8"/>
      <c r="FS251" s="8"/>
      <c r="FT251" s="8"/>
      <c r="FU251" s="8"/>
      <c r="FV251" s="8"/>
      <c r="FW251" s="8"/>
      <c r="FX251" s="8"/>
      <c r="FY251" s="8"/>
      <c r="FZ251" s="8"/>
      <c r="GA251" s="8"/>
      <c r="GB251" s="8"/>
      <c r="GC251" s="8"/>
      <c r="GD251" s="8"/>
      <c r="GE251" s="8"/>
      <c r="GF251" s="8"/>
      <c r="GG251" s="8"/>
      <c r="GH251" s="8"/>
      <c r="GI251" s="8"/>
      <c r="GJ251" s="8"/>
      <c r="GK251" s="8"/>
      <c r="GL251" s="8"/>
      <c r="GM251" s="8"/>
      <c r="GN251" s="8"/>
      <c r="GO251" s="8"/>
      <c r="GP251" s="8"/>
      <c r="GQ251" s="8"/>
      <c r="GR251" s="8"/>
      <c r="GS251" s="8"/>
      <c r="GT251" s="8"/>
      <c r="GU251" s="8"/>
      <c r="GV251" s="8"/>
      <c r="GW251" s="8"/>
      <c r="GX251" s="8"/>
      <c r="GY251" s="8"/>
      <c r="GZ251" s="8"/>
      <c r="HA251" s="8"/>
      <c r="HB251" s="8"/>
      <c r="HC251" s="8"/>
      <c r="HD251" s="8"/>
      <c r="HE251" s="8"/>
      <c r="HF251" s="8"/>
      <c r="HG251" s="8"/>
      <c r="HH251" s="8"/>
      <c r="HI251" s="8"/>
      <c r="HJ251" s="8"/>
      <c r="HK251" s="8"/>
      <c r="HL251" s="8"/>
      <c r="HM251" s="8"/>
      <c r="HN251" s="8"/>
      <c r="HO251" s="8"/>
      <c r="HP251" s="8"/>
      <c r="HQ251" s="8"/>
      <c r="HR251" s="8"/>
      <c r="HS251" s="8"/>
      <c r="HT251" s="8"/>
      <c r="HU251" s="8"/>
      <c r="HV251" s="8"/>
      <c r="HW251" s="8"/>
      <c r="HX251" s="8"/>
      <c r="HY251" s="8"/>
      <c r="HZ251" s="8"/>
      <c r="IA251" s="8"/>
      <c r="IB251" s="8"/>
      <c r="IC251" s="8"/>
      <c r="ID251" s="8"/>
      <c r="IE251" s="8"/>
      <c r="IF251" s="8"/>
      <c r="IG251" s="8"/>
      <c r="IH251" s="8"/>
      <c r="II251" s="8"/>
      <c r="IJ251" s="8"/>
      <c r="IK251" s="8"/>
      <c r="IL251" s="8"/>
      <c r="IM251" s="8"/>
      <c r="IN251" s="8"/>
      <c r="IO251" s="8"/>
      <c r="IP251" s="8"/>
      <c r="IQ251" s="8"/>
      <c r="IR251" s="8"/>
    </row>
    <row r="252" spans="1:252" customFormat="1" x14ac:dyDescent="0.3">
      <c r="A252" s="7"/>
      <c r="B252" s="7"/>
      <c r="C252" s="7"/>
      <c r="D252" s="7"/>
      <c r="E252" s="7"/>
      <c r="F252" s="7"/>
      <c r="G252" s="7"/>
      <c r="H252" s="7"/>
      <c r="M252" s="14"/>
      <c r="DC252" s="14"/>
      <c r="DD252" s="14"/>
      <c r="DE252" s="8"/>
      <c r="DF252" s="8"/>
      <c r="DG252" s="8"/>
      <c r="DH252" s="8"/>
      <c r="DI252" s="8"/>
      <c r="DJ252" s="8"/>
      <c r="DK252" s="8"/>
      <c r="DL252" s="8"/>
      <c r="DM252" s="8"/>
      <c r="DN252" s="8"/>
      <c r="DO252" s="8"/>
      <c r="DP252" s="8"/>
      <c r="DQ252" s="8"/>
      <c r="DR252" s="8"/>
      <c r="DS252" s="8"/>
      <c r="DT252" s="8"/>
      <c r="DU252" s="8"/>
      <c r="DV252" s="8"/>
      <c r="DW252" s="8"/>
      <c r="DX252" s="8"/>
      <c r="DY252" s="8"/>
      <c r="DZ252" s="8"/>
      <c r="EA252" s="8"/>
      <c r="EB252" s="8"/>
      <c r="EC252" s="8"/>
      <c r="ED252" s="8"/>
      <c r="EE252" s="8"/>
      <c r="EF252" s="8"/>
      <c r="EG252" s="8"/>
      <c r="EH252" s="8"/>
      <c r="EI252" s="8"/>
      <c r="EJ252" s="8"/>
      <c r="EK252" s="8"/>
      <c r="EL252" s="8"/>
      <c r="EM252" s="8"/>
      <c r="EN252" s="8"/>
      <c r="EO252" s="8"/>
      <c r="EP252" s="8"/>
      <c r="EQ252" s="8"/>
      <c r="ER252" s="8"/>
      <c r="ES252" s="8"/>
      <c r="ET252" s="8"/>
      <c r="EU252" s="8"/>
      <c r="EV252" s="8"/>
      <c r="EW252" s="8"/>
      <c r="EX252" s="8"/>
      <c r="EY252" s="8"/>
      <c r="EZ252" s="8"/>
      <c r="FA252" s="8"/>
      <c r="FB252" s="8"/>
      <c r="FC252" s="8"/>
      <c r="FD252" s="8"/>
      <c r="FE252" s="8"/>
      <c r="FF252" s="8"/>
      <c r="FG252" s="8"/>
      <c r="FH252" s="8"/>
      <c r="FI252" s="8"/>
      <c r="FJ252" s="8"/>
      <c r="FK252" s="8"/>
      <c r="FL252" s="8"/>
      <c r="FM252" s="8"/>
      <c r="FN252" s="8"/>
      <c r="FO252" s="8"/>
      <c r="FP252" s="8"/>
      <c r="FQ252" s="8"/>
      <c r="FR252" s="8"/>
      <c r="FS252" s="8"/>
      <c r="FT252" s="8"/>
      <c r="FU252" s="8"/>
      <c r="FV252" s="8"/>
      <c r="FW252" s="8"/>
      <c r="FX252" s="8"/>
      <c r="FY252" s="8"/>
      <c r="FZ252" s="8"/>
      <c r="GA252" s="8"/>
      <c r="GB252" s="8"/>
      <c r="GC252" s="8"/>
      <c r="GD252" s="8"/>
      <c r="GE252" s="8"/>
      <c r="GF252" s="8"/>
      <c r="GG252" s="8"/>
      <c r="GH252" s="8"/>
      <c r="GI252" s="8"/>
      <c r="GJ252" s="8"/>
      <c r="GK252" s="8"/>
      <c r="GL252" s="8"/>
      <c r="GM252" s="8"/>
      <c r="GN252" s="8"/>
      <c r="GO252" s="8"/>
      <c r="GP252" s="8"/>
      <c r="GQ252" s="8"/>
      <c r="GR252" s="8"/>
      <c r="GS252" s="8"/>
      <c r="GT252" s="8"/>
      <c r="GU252" s="8"/>
      <c r="GV252" s="8"/>
      <c r="GW252" s="8"/>
      <c r="GX252" s="8"/>
      <c r="GY252" s="8"/>
      <c r="GZ252" s="8"/>
      <c r="HA252" s="8"/>
      <c r="HB252" s="8"/>
      <c r="HC252" s="8"/>
      <c r="HD252" s="8"/>
      <c r="HE252" s="8"/>
      <c r="HF252" s="8"/>
      <c r="HG252" s="8"/>
      <c r="HH252" s="8"/>
      <c r="HI252" s="8"/>
      <c r="HJ252" s="8"/>
      <c r="HK252" s="8"/>
      <c r="HL252" s="8"/>
      <c r="HM252" s="8"/>
      <c r="HN252" s="8"/>
      <c r="HO252" s="8"/>
      <c r="HP252" s="8"/>
      <c r="HQ252" s="8"/>
      <c r="HR252" s="8"/>
      <c r="HS252" s="8"/>
      <c r="HT252" s="8"/>
      <c r="HU252" s="8"/>
      <c r="HV252" s="8"/>
      <c r="HW252" s="8"/>
      <c r="HX252" s="8"/>
      <c r="HY252" s="8"/>
      <c r="HZ252" s="8"/>
      <c r="IA252" s="8"/>
      <c r="IB252" s="8"/>
      <c r="IC252" s="8"/>
      <c r="ID252" s="8"/>
      <c r="IE252" s="8"/>
      <c r="IF252" s="8"/>
      <c r="IG252" s="8"/>
      <c r="IH252" s="8"/>
      <c r="II252" s="8"/>
      <c r="IJ252" s="8"/>
      <c r="IK252" s="8"/>
      <c r="IL252" s="8"/>
      <c r="IM252" s="8"/>
      <c r="IN252" s="8"/>
      <c r="IO252" s="8"/>
      <c r="IP252" s="8"/>
      <c r="IQ252" s="8"/>
      <c r="IR252" s="8"/>
    </row>
  </sheetData>
  <mergeCells count="24">
    <mergeCell ref="C42:J42"/>
    <mergeCell ref="A2:M2"/>
    <mergeCell ref="C15:F15"/>
    <mergeCell ref="C29:D29"/>
    <mergeCell ref="E29:F29"/>
    <mergeCell ref="G29:H29"/>
    <mergeCell ref="A5:B6"/>
    <mergeCell ref="C5:J5"/>
    <mergeCell ref="C6:D6"/>
    <mergeCell ref="E6:F6"/>
    <mergeCell ref="G6:H6"/>
    <mergeCell ref="I6:J6"/>
    <mergeCell ref="C19:D19"/>
    <mergeCell ref="E19:H19"/>
    <mergeCell ref="C24:G24"/>
    <mergeCell ref="H24:I24"/>
    <mergeCell ref="C30:D30"/>
    <mergeCell ref="C33:D33"/>
    <mergeCell ref="C32:J32"/>
    <mergeCell ref="E33:F33"/>
    <mergeCell ref="G33:H33"/>
    <mergeCell ref="I33:J33"/>
    <mergeCell ref="E30:F30"/>
    <mergeCell ref="G30:H30"/>
  </mergeCells>
  <dataValidations disablePrompts="1" count="3">
    <dataValidation type="list" allowBlank="1" showInputMessage="1" showErrorMessage="1" sqref="C21:D22" xr:uid="{52FA8227-6FDA-4D66-8F35-DBAF1747BF8F}">
      <formula1>$A$19:$A$20</formula1>
    </dataValidation>
    <dataValidation type="list" allowBlank="1" showInputMessage="1" showErrorMessage="1" sqref="C17:E17 C26:F27" xr:uid="{87143347-06C6-4566-8325-D450D5B02C7C}">
      <formula1>$A$16</formula1>
    </dataValidation>
    <dataValidation type="list" allowBlank="1" showInputMessage="1" showErrorMessage="1" sqref="H26:H27" xr:uid="{058F1E5A-7AFB-43B1-AE73-5F406567E2B9}">
      <formula1>$A$23:$A$24</formula1>
    </dataValidation>
  </dataValidations>
  <pageMargins left="0.5" right="0.5" top="0.75" bottom="0.75" header="0.3" footer="0.3"/>
  <pageSetup scale="76" orientation="landscape" r:id="rId1"/>
  <headerFooter>
    <oddHeader>&amp;L&amp;"-,Bold"2023 MegaChurch Compensation Survey
&amp;A</oddHeader>
    <oddFooter>&amp;L© 2023 Church Compensation Services LLC&amp;C&amp;P&amp;R&amp;A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6" r:id="rId4" name="Check Box 4">
              <controlPr defaultSize="0" autoFill="0" autoLine="0" autoPict="0">
                <anchor moveWithCells="1">
                  <from>
                    <xdr:col>0</xdr:col>
                    <xdr:colOff>121920</xdr:colOff>
                    <xdr:row>15</xdr:row>
                    <xdr:rowOff>190500</xdr:rowOff>
                  </from>
                  <to>
                    <xdr:col>1</xdr:col>
                    <xdr:colOff>441960</xdr:colOff>
                    <xdr:row>17</xdr:row>
                    <xdr:rowOff>15240</xdr:rowOff>
                  </to>
                </anchor>
              </controlPr>
            </control>
          </mc:Choice>
        </mc:AlternateContent>
        <mc:AlternateContent xmlns:mc="http://schemas.openxmlformats.org/markup-compatibility/2006">
          <mc:Choice Requires="x14">
            <control shapeId="18438" r:id="rId5" name="Check Box 6">
              <controlPr defaultSize="0" autoFill="0" autoLine="0" autoPict="0">
                <anchor moveWithCells="1">
                  <from>
                    <xdr:col>0</xdr:col>
                    <xdr:colOff>99060</xdr:colOff>
                    <xdr:row>24</xdr:row>
                    <xdr:rowOff>0</xdr:rowOff>
                  </from>
                  <to>
                    <xdr:col>1</xdr:col>
                    <xdr:colOff>1348740</xdr:colOff>
                    <xdr:row>25</xdr:row>
                    <xdr:rowOff>45720</xdr:rowOff>
                  </to>
                </anchor>
              </controlPr>
            </control>
          </mc:Choice>
        </mc:AlternateContent>
        <mc:AlternateContent xmlns:mc="http://schemas.openxmlformats.org/markup-compatibility/2006">
          <mc:Choice Requires="x14">
            <control shapeId="18439" r:id="rId6" name="Check Box 7">
              <controlPr defaultSize="0" autoFill="0" autoLine="0" autoPict="0">
                <anchor moveWithCells="1">
                  <from>
                    <xdr:col>0</xdr:col>
                    <xdr:colOff>106680</xdr:colOff>
                    <xdr:row>28</xdr:row>
                    <xdr:rowOff>335280</xdr:rowOff>
                  </from>
                  <to>
                    <xdr:col>1</xdr:col>
                    <xdr:colOff>1394460</xdr:colOff>
                    <xdr:row>30</xdr:row>
                    <xdr:rowOff>22860</xdr:rowOff>
                  </to>
                </anchor>
              </controlPr>
            </control>
          </mc:Choice>
        </mc:AlternateContent>
        <mc:AlternateContent xmlns:mc="http://schemas.openxmlformats.org/markup-compatibility/2006">
          <mc:Choice Requires="x14">
            <control shapeId="18440" r:id="rId7" name="Check Box 8">
              <controlPr defaultSize="0" autoFill="0" autoLine="0" autoPict="0">
                <anchor moveWithCells="1">
                  <from>
                    <xdr:col>0</xdr:col>
                    <xdr:colOff>106680</xdr:colOff>
                    <xdr:row>19</xdr:row>
                    <xdr:rowOff>426720</xdr:rowOff>
                  </from>
                  <to>
                    <xdr:col>1</xdr:col>
                    <xdr:colOff>1196340</xdr:colOff>
                    <xdr:row>21</xdr:row>
                    <xdr:rowOff>0</xdr:rowOff>
                  </to>
                </anchor>
              </controlPr>
            </control>
          </mc:Choice>
        </mc:AlternateContent>
        <mc:AlternateContent xmlns:mc="http://schemas.openxmlformats.org/markup-compatibility/2006">
          <mc:Choice Requires="x14">
            <control shapeId="18441" r:id="rId8" name="Group Box 9">
              <controlPr defaultSize="0" autoFill="0" autoPict="0">
                <anchor moveWithCells="1" sizeWithCells="1">
                  <from>
                    <xdr:col>1</xdr:col>
                    <xdr:colOff>1127760</xdr:colOff>
                    <xdr:row>30</xdr:row>
                    <xdr:rowOff>175260</xdr:rowOff>
                  </from>
                  <to>
                    <xdr:col>1</xdr:col>
                    <xdr:colOff>1905000</xdr:colOff>
                    <xdr:row>32</xdr:row>
                    <xdr:rowOff>38100</xdr:rowOff>
                  </to>
                </anchor>
              </controlPr>
            </control>
          </mc:Choice>
        </mc:AlternateContent>
        <mc:AlternateContent xmlns:mc="http://schemas.openxmlformats.org/markup-compatibility/2006">
          <mc:Choice Requires="x14">
            <control shapeId="18442" r:id="rId9" name="Option Button 10">
              <controlPr defaultSize="0" autoFill="0" autoLine="0" autoPict="0">
                <anchor moveWithCells="1" sizeWithCells="1">
                  <from>
                    <xdr:col>1</xdr:col>
                    <xdr:colOff>1135380</xdr:colOff>
                    <xdr:row>31</xdr:row>
                    <xdr:rowOff>0</xdr:rowOff>
                  </from>
                  <to>
                    <xdr:col>1</xdr:col>
                    <xdr:colOff>1539240</xdr:colOff>
                    <xdr:row>32</xdr:row>
                    <xdr:rowOff>30480</xdr:rowOff>
                  </to>
                </anchor>
              </controlPr>
            </control>
          </mc:Choice>
        </mc:AlternateContent>
        <mc:AlternateContent xmlns:mc="http://schemas.openxmlformats.org/markup-compatibility/2006">
          <mc:Choice Requires="x14">
            <control shapeId="18443" r:id="rId10" name="Option Button 11">
              <controlPr defaultSize="0" autoFill="0" autoLine="0" autoPict="0">
                <anchor moveWithCells="1" sizeWithCells="1">
                  <from>
                    <xdr:col>1</xdr:col>
                    <xdr:colOff>1501140</xdr:colOff>
                    <xdr:row>31</xdr:row>
                    <xdr:rowOff>0</xdr:rowOff>
                  </from>
                  <to>
                    <xdr:col>1</xdr:col>
                    <xdr:colOff>1897380</xdr:colOff>
                    <xdr:row>32</xdr:row>
                    <xdr:rowOff>30480</xdr:rowOff>
                  </to>
                </anchor>
              </controlPr>
            </control>
          </mc:Choice>
        </mc:AlternateContent>
        <mc:AlternateContent xmlns:mc="http://schemas.openxmlformats.org/markup-compatibility/2006">
          <mc:Choice Requires="x14">
            <control shapeId="18444" r:id="rId11" name="Check Box 12">
              <controlPr defaultSize="0" autoFill="0" autoLine="0" autoPict="0">
                <anchor moveWithCells="1">
                  <from>
                    <xdr:col>0</xdr:col>
                    <xdr:colOff>99060</xdr:colOff>
                    <xdr:row>33</xdr:row>
                    <xdr:rowOff>160020</xdr:rowOff>
                  </from>
                  <to>
                    <xdr:col>1</xdr:col>
                    <xdr:colOff>1219200</xdr:colOff>
                    <xdr:row>35</xdr:row>
                    <xdr:rowOff>45720</xdr:rowOff>
                  </to>
                </anchor>
              </controlPr>
            </control>
          </mc:Choice>
        </mc:AlternateContent>
        <mc:AlternateContent xmlns:mc="http://schemas.openxmlformats.org/markup-compatibility/2006">
          <mc:Choice Requires="x14">
            <control shapeId="18445" r:id="rId12" name="Check Box 13">
              <controlPr defaultSize="0" autoFill="0" autoLine="0" autoPict="0">
                <anchor moveWithCells="1">
                  <from>
                    <xdr:col>0</xdr:col>
                    <xdr:colOff>99060</xdr:colOff>
                    <xdr:row>35</xdr:row>
                    <xdr:rowOff>0</xdr:rowOff>
                  </from>
                  <to>
                    <xdr:col>1</xdr:col>
                    <xdr:colOff>1120140</xdr:colOff>
                    <xdr:row>36</xdr:row>
                    <xdr:rowOff>38100</xdr:rowOff>
                  </to>
                </anchor>
              </controlPr>
            </control>
          </mc:Choice>
        </mc:AlternateContent>
        <mc:AlternateContent xmlns:mc="http://schemas.openxmlformats.org/markup-compatibility/2006">
          <mc:Choice Requires="x14">
            <control shapeId="18446" r:id="rId13" name="Check Box 14">
              <controlPr defaultSize="0" autoFill="0" autoLine="0" autoPict="0">
                <anchor moveWithCells="1">
                  <from>
                    <xdr:col>0</xdr:col>
                    <xdr:colOff>99060</xdr:colOff>
                    <xdr:row>35</xdr:row>
                    <xdr:rowOff>175260</xdr:rowOff>
                  </from>
                  <to>
                    <xdr:col>1</xdr:col>
                    <xdr:colOff>1150620</xdr:colOff>
                    <xdr:row>37</xdr:row>
                    <xdr:rowOff>7620</xdr:rowOff>
                  </to>
                </anchor>
              </controlPr>
            </control>
          </mc:Choice>
        </mc:AlternateContent>
        <mc:AlternateContent xmlns:mc="http://schemas.openxmlformats.org/markup-compatibility/2006">
          <mc:Choice Requires="x14">
            <control shapeId="18447" r:id="rId14" name="Check Box 15">
              <controlPr defaultSize="0" autoFill="0" autoLine="0" autoPict="0">
                <anchor moveWithCells="1">
                  <from>
                    <xdr:col>0</xdr:col>
                    <xdr:colOff>99060</xdr:colOff>
                    <xdr:row>36</xdr:row>
                    <xdr:rowOff>182880</xdr:rowOff>
                  </from>
                  <to>
                    <xdr:col>1</xdr:col>
                    <xdr:colOff>411480</xdr:colOff>
                    <xdr:row>38</xdr:row>
                    <xdr:rowOff>7620</xdr:rowOff>
                  </to>
                </anchor>
              </controlPr>
            </control>
          </mc:Choice>
        </mc:AlternateContent>
        <mc:AlternateContent xmlns:mc="http://schemas.openxmlformats.org/markup-compatibility/2006">
          <mc:Choice Requires="x14">
            <control shapeId="18448" r:id="rId15" name="Check Box 16">
              <controlPr defaultSize="0" autoFill="0" autoLine="0" autoPict="0">
                <anchor moveWithCells="1">
                  <from>
                    <xdr:col>0</xdr:col>
                    <xdr:colOff>106680</xdr:colOff>
                    <xdr:row>20</xdr:row>
                    <xdr:rowOff>175260</xdr:rowOff>
                  </from>
                  <to>
                    <xdr:col>1</xdr:col>
                    <xdr:colOff>1196340</xdr:colOff>
                    <xdr:row>21</xdr:row>
                    <xdr:rowOff>182880</xdr:rowOff>
                  </to>
                </anchor>
              </controlPr>
            </control>
          </mc:Choice>
        </mc:AlternateContent>
        <mc:AlternateContent xmlns:mc="http://schemas.openxmlformats.org/markup-compatibility/2006">
          <mc:Choice Requires="x14">
            <control shapeId="18449" r:id="rId16" name="Check Box 17">
              <controlPr defaultSize="0" autoFill="0" autoLine="0" autoPict="0">
                <anchor moveWithCells="1">
                  <from>
                    <xdr:col>0</xdr:col>
                    <xdr:colOff>99060</xdr:colOff>
                    <xdr:row>37</xdr:row>
                    <xdr:rowOff>182880</xdr:rowOff>
                  </from>
                  <to>
                    <xdr:col>1</xdr:col>
                    <xdr:colOff>1005840</xdr:colOff>
                    <xdr:row>39</xdr:row>
                    <xdr:rowOff>7620</xdr:rowOff>
                  </to>
                </anchor>
              </controlPr>
            </control>
          </mc:Choice>
        </mc:AlternateContent>
        <mc:AlternateContent xmlns:mc="http://schemas.openxmlformats.org/markup-compatibility/2006">
          <mc:Choice Requires="x14">
            <control shapeId="18456" r:id="rId17" name="Check Box 24">
              <controlPr defaultSize="0" autoFill="0" autoLine="0" autoPict="0">
                <anchor moveWithCells="1">
                  <from>
                    <xdr:col>0</xdr:col>
                    <xdr:colOff>106680</xdr:colOff>
                    <xdr:row>5</xdr:row>
                    <xdr:rowOff>160020</xdr:rowOff>
                  </from>
                  <to>
                    <xdr:col>1</xdr:col>
                    <xdr:colOff>1089660</xdr:colOff>
                    <xdr:row>7</xdr:row>
                    <xdr:rowOff>30480</xdr:rowOff>
                  </to>
                </anchor>
              </controlPr>
            </control>
          </mc:Choice>
        </mc:AlternateContent>
        <mc:AlternateContent xmlns:mc="http://schemas.openxmlformats.org/markup-compatibility/2006">
          <mc:Choice Requires="x14">
            <control shapeId="18457" r:id="rId18" name="Check Box 25">
              <controlPr defaultSize="0" autoFill="0" autoLine="0" autoPict="0">
                <anchor moveWithCells="1">
                  <from>
                    <xdr:col>0</xdr:col>
                    <xdr:colOff>106680</xdr:colOff>
                    <xdr:row>10</xdr:row>
                    <xdr:rowOff>175260</xdr:rowOff>
                  </from>
                  <to>
                    <xdr:col>1</xdr:col>
                    <xdr:colOff>1158240</xdr:colOff>
                    <xdr:row>12</xdr:row>
                    <xdr:rowOff>30480</xdr:rowOff>
                  </to>
                </anchor>
              </controlPr>
            </control>
          </mc:Choice>
        </mc:AlternateContent>
        <mc:AlternateContent xmlns:mc="http://schemas.openxmlformats.org/markup-compatibility/2006">
          <mc:Choice Requires="x14">
            <control shapeId="18458" r:id="rId19" name="Check Box 26">
              <controlPr defaultSize="0" autoFill="0" autoLine="0" autoPict="0">
                <anchor moveWithCells="1">
                  <from>
                    <xdr:col>0</xdr:col>
                    <xdr:colOff>106680</xdr:colOff>
                    <xdr:row>11</xdr:row>
                    <xdr:rowOff>182880</xdr:rowOff>
                  </from>
                  <to>
                    <xdr:col>1</xdr:col>
                    <xdr:colOff>1165860</xdr:colOff>
                    <xdr:row>13</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T167"/>
  <sheetViews>
    <sheetView showGridLines="0" zoomScale="90" zoomScaleNormal="90" workbookViewId="0">
      <selection activeCell="E3" sqref="E3"/>
    </sheetView>
  </sheetViews>
  <sheetFormatPr defaultColWidth="10.6640625" defaultRowHeight="14.4" x14ac:dyDescent="0.3"/>
  <cols>
    <col min="1" max="1" width="17" customWidth="1"/>
    <col min="2" max="2" width="8.44140625" style="52" customWidth="1"/>
    <col min="3" max="3" width="32.5546875" customWidth="1"/>
    <col min="4" max="4" width="25.6640625" customWidth="1"/>
    <col min="5" max="5" width="17.6640625" bestFit="1" customWidth="1"/>
    <col min="6" max="6" width="18.44140625" customWidth="1"/>
    <col min="7" max="7" width="7.33203125" style="143" customWidth="1"/>
    <col min="8" max="9" width="10.6640625" style="143"/>
    <col min="10" max="10" width="10.6640625" style="144"/>
    <col min="11" max="11" width="10.6640625" style="143"/>
    <col min="12" max="12" width="10.44140625" style="143" customWidth="1"/>
    <col min="13" max="16" width="10.6640625" style="143"/>
    <col min="17" max="17" width="8" style="143" customWidth="1"/>
    <col min="19" max="20" width="10.6640625" style="38" customWidth="1"/>
  </cols>
  <sheetData>
    <row r="1" spans="1:20" s="3" customFormat="1" ht="41.4" thickBot="1" x14ac:dyDescent="0.25">
      <c r="A1" s="24" t="s">
        <v>368</v>
      </c>
      <c r="B1" s="24" t="s">
        <v>0</v>
      </c>
      <c r="C1" s="22" t="s">
        <v>369</v>
      </c>
      <c r="D1" s="22" t="s">
        <v>601</v>
      </c>
      <c r="E1" s="22" t="s">
        <v>1</v>
      </c>
      <c r="F1" s="22" t="s">
        <v>2</v>
      </c>
      <c r="G1" s="24" t="s">
        <v>3</v>
      </c>
      <c r="H1" s="22" t="s">
        <v>4</v>
      </c>
      <c r="I1" s="22" t="s">
        <v>365</v>
      </c>
      <c r="J1" s="63" t="s">
        <v>366</v>
      </c>
      <c r="K1" s="23" t="s">
        <v>367</v>
      </c>
      <c r="L1" s="23" t="s">
        <v>5</v>
      </c>
      <c r="M1" s="23" t="s">
        <v>213</v>
      </c>
      <c r="N1" s="23" t="s">
        <v>214</v>
      </c>
      <c r="O1" s="23" t="s">
        <v>363</v>
      </c>
      <c r="P1" s="22" t="s">
        <v>364</v>
      </c>
      <c r="Q1" s="24" t="s">
        <v>444</v>
      </c>
      <c r="R1" s="24" t="s">
        <v>6</v>
      </c>
      <c r="S1" s="37"/>
    </row>
    <row r="2" spans="1:20" s="136" customFormat="1" x14ac:dyDescent="0.3">
      <c r="A2" s="132" t="s">
        <v>125</v>
      </c>
      <c r="B2" s="137" t="s">
        <v>128</v>
      </c>
      <c r="C2" s="133" t="s">
        <v>129</v>
      </c>
      <c r="D2" s="133" t="s">
        <v>360</v>
      </c>
      <c r="E2" s="133" t="s">
        <v>361</v>
      </c>
      <c r="F2" s="134" t="s">
        <v>362</v>
      </c>
      <c r="G2" s="168">
        <v>2</v>
      </c>
      <c r="H2" s="138" t="s">
        <v>9</v>
      </c>
      <c r="I2" s="138">
        <v>24</v>
      </c>
      <c r="J2" s="139">
        <v>18</v>
      </c>
      <c r="K2" s="140">
        <f>IF(H2=$H$2,J2*I2*52, )</f>
        <v>22464</v>
      </c>
      <c r="L2" s="140">
        <v>1200</v>
      </c>
      <c r="M2" s="140">
        <f>N2*0.85</f>
        <v>30838</v>
      </c>
      <c r="N2" s="140">
        <v>36280</v>
      </c>
      <c r="O2" s="140">
        <f>N2*1.15</f>
        <v>41722</v>
      </c>
      <c r="P2" s="138" t="s">
        <v>10</v>
      </c>
      <c r="Q2" s="137" t="s">
        <v>11</v>
      </c>
      <c r="R2" s="132"/>
      <c r="S2" s="135"/>
      <c r="T2" s="135"/>
    </row>
    <row r="3" spans="1:20" ht="15" customHeight="1" x14ac:dyDescent="0.3">
      <c r="A3" s="33" t="s">
        <v>12</v>
      </c>
      <c r="B3" s="58" t="s">
        <v>13</v>
      </c>
      <c r="C3" s="51" t="s">
        <v>14</v>
      </c>
      <c r="D3" s="78"/>
      <c r="E3" s="60"/>
      <c r="F3" s="60"/>
      <c r="G3" s="169"/>
      <c r="H3" s="61"/>
      <c r="I3" s="2">
        <f t="shared" ref="I3:I34" si="0">IF(H3=$H$2, ,40 )</f>
        <v>40</v>
      </c>
      <c r="J3" s="46">
        <f t="shared" ref="J3:J34" si="1">IF(H3=$H$2, ,40)</f>
        <v>40</v>
      </c>
      <c r="K3" s="141">
        <f t="shared" ref="K3:K34" si="2">IF(H3=$H$2,J3*2080, )</f>
        <v>0</v>
      </c>
      <c r="L3" s="142"/>
      <c r="M3" s="142"/>
      <c r="N3" s="142"/>
      <c r="O3" s="142"/>
      <c r="P3" s="61"/>
      <c r="Q3" s="62"/>
      <c r="R3" s="58"/>
    </row>
    <row r="4" spans="1:20" ht="15" customHeight="1" x14ac:dyDescent="0.3">
      <c r="A4" s="33" t="s">
        <v>12</v>
      </c>
      <c r="B4" s="58" t="s">
        <v>15</v>
      </c>
      <c r="C4" s="51" t="s">
        <v>222</v>
      </c>
      <c r="D4" s="78"/>
      <c r="E4" s="60"/>
      <c r="F4" s="60"/>
      <c r="G4" s="169"/>
      <c r="H4" s="61"/>
      <c r="I4" s="2">
        <f t="shared" si="0"/>
        <v>40</v>
      </c>
      <c r="J4" s="46">
        <f t="shared" si="1"/>
        <v>40</v>
      </c>
      <c r="K4" s="141">
        <f t="shared" si="2"/>
        <v>0</v>
      </c>
      <c r="L4" s="142"/>
      <c r="M4" s="142"/>
      <c r="N4" s="142"/>
      <c r="O4" s="142"/>
      <c r="P4" s="61"/>
      <c r="Q4" s="62"/>
      <c r="R4" s="58"/>
    </row>
    <row r="5" spans="1:20" ht="15" customHeight="1" x14ac:dyDescent="0.3">
      <c r="A5" s="33" t="s">
        <v>12</v>
      </c>
      <c r="B5" s="58" t="s">
        <v>16</v>
      </c>
      <c r="C5" s="51" t="s">
        <v>224</v>
      </c>
      <c r="D5" s="78"/>
      <c r="E5" s="60"/>
      <c r="F5" s="60"/>
      <c r="G5" s="169"/>
      <c r="H5" s="61"/>
      <c r="I5" s="2">
        <f t="shared" si="0"/>
        <v>40</v>
      </c>
      <c r="J5" s="46">
        <f t="shared" si="1"/>
        <v>40</v>
      </c>
      <c r="K5" s="141">
        <f t="shared" si="2"/>
        <v>0</v>
      </c>
      <c r="L5" s="142"/>
      <c r="M5" s="142"/>
      <c r="N5" s="142"/>
      <c r="O5" s="142"/>
      <c r="P5" s="61"/>
      <c r="Q5" s="62"/>
      <c r="R5" s="58"/>
    </row>
    <row r="6" spans="1:20" ht="15" customHeight="1" x14ac:dyDescent="0.3">
      <c r="A6" s="33" t="s">
        <v>12</v>
      </c>
      <c r="B6" s="58" t="s">
        <v>17</v>
      </c>
      <c r="C6" s="51" t="s">
        <v>18</v>
      </c>
      <c r="D6" s="78"/>
      <c r="E6" s="60"/>
      <c r="F6" s="60"/>
      <c r="G6" s="169"/>
      <c r="H6" s="61"/>
      <c r="I6" s="2">
        <f t="shared" si="0"/>
        <v>40</v>
      </c>
      <c r="J6" s="46">
        <f t="shared" si="1"/>
        <v>40</v>
      </c>
      <c r="K6" s="141">
        <f t="shared" si="2"/>
        <v>0</v>
      </c>
      <c r="L6" s="142"/>
      <c r="M6" s="142"/>
      <c r="N6" s="142"/>
      <c r="O6" s="142"/>
      <c r="P6" s="61"/>
      <c r="Q6" s="62"/>
      <c r="R6" s="58"/>
    </row>
    <row r="7" spans="1:20" ht="15" customHeight="1" x14ac:dyDescent="0.3">
      <c r="A7" s="33" t="s">
        <v>12</v>
      </c>
      <c r="B7" s="58" t="s">
        <v>19</v>
      </c>
      <c r="C7" s="51" t="s">
        <v>20</v>
      </c>
      <c r="D7" s="78"/>
      <c r="E7" s="60"/>
      <c r="F7" s="60"/>
      <c r="G7" s="169"/>
      <c r="H7" s="61"/>
      <c r="I7" s="2">
        <f t="shared" si="0"/>
        <v>40</v>
      </c>
      <c r="J7" s="46">
        <f t="shared" si="1"/>
        <v>40</v>
      </c>
      <c r="K7" s="141">
        <f t="shared" si="2"/>
        <v>0</v>
      </c>
      <c r="L7" s="142"/>
      <c r="M7" s="142"/>
      <c r="N7" s="142"/>
      <c r="O7" s="142"/>
      <c r="P7" s="61"/>
      <c r="Q7" s="62"/>
      <c r="R7" s="58"/>
    </row>
    <row r="8" spans="1:20" ht="15" customHeight="1" x14ac:dyDescent="0.3">
      <c r="A8" s="33" t="s">
        <v>12</v>
      </c>
      <c r="B8" s="58" t="s">
        <v>8</v>
      </c>
      <c r="C8" s="51" t="s">
        <v>21</v>
      </c>
      <c r="D8" s="78"/>
      <c r="E8" s="60"/>
      <c r="F8" s="60"/>
      <c r="G8" s="169"/>
      <c r="H8" s="61"/>
      <c r="I8" s="2">
        <f t="shared" si="0"/>
        <v>40</v>
      </c>
      <c r="J8" s="46">
        <f t="shared" si="1"/>
        <v>40</v>
      </c>
      <c r="K8" s="141">
        <f t="shared" si="2"/>
        <v>0</v>
      </c>
      <c r="L8" s="142"/>
      <c r="M8" s="142"/>
      <c r="N8" s="142"/>
      <c r="O8" s="142"/>
      <c r="P8" s="61"/>
      <c r="Q8" s="62"/>
      <c r="R8" s="58"/>
    </row>
    <row r="9" spans="1:20" ht="15" customHeight="1" x14ac:dyDescent="0.3">
      <c r="A9" s="33" t="s">
        <v>12</v>
      </c>
      <c r="B9" s="58" t="s">
        <v>22</v>
      </c>
      <c r="C9" s="51" t="s">
        <v>23</v>
      </c>
      <c r="D9" s="78"/>
      <c r="E9" s="60"/>
      <c r="F9" s="60"/>
      <c r="G9" s="169"/>
      <c r="H9" s="61"/>
      <c r="I9" s="2">
        <f t="shared" si="0"/>
        <v>40</v>
      </c>
      <c r="J9" s="46">
        <f t="shared" si="1"/>
        <v>40</v>
      </c>
      <c r="K9" s="141">
        <f t="shared" si="2"/>
        <v>0</v>
      </c>
      <c r="L9" s="142"/>
      <c r="M9" s="142"/>
      <c r="N9" s="142"/>
      <c r="O9" s="142"/>
      <c r="P9" s="61"/>
      <c r="Q9" s="62"/>
      <c r="R9" s="58"/>
    </row>
    <row r="10" spans="1:20" ht="15" customHeight="1" x14ac:dyDescent="0.3">
      <c r="A10" s="33" t="s">
        <v>12</v>
      </c>
      <c r="B10" s="58" t="s">
        <v>24</v>
      </c>
      <c r="C10" s="51" t="s">
        <v>230</v>
      </c>
      <c r="D10" s="78"/>
      <c r="E10" s="60"/>
      <c r="F10" s="60"/>
      <c r="G10" s="169"/>
      <c r="H10" s="61"/>
      <c r="I10" s="2">
        <f t="shared" si="0"/>
        <v>40</v>
      </c>
      <c r="J10" s="46">
        <f t="shared" si="1"/>
        <v>40</v>
      </c>
      <c r="K10" s="141">
        <f t="shared" si="2"/>
        <v>0</v>
      </c>
      <c r="L10" s="142"/>
      <c r="M10" s="142"/>
      <c r="N10" s="142"/>
      <c r="O10" s="142"/>
      <c r="P10" s="61"/>
      <c r="Q10" s="62"/>
      <c r="R10" s="58"/>
    </row>
    <row r="11" spans="1:20" ht="15" customHeight="1" x14ac:dyDescent="0.3">
      <c r="A11" s="33" t="s">
        <v>12</v>
      </c>
      <c r="B11" s="58" t="s">
        <v>25</v>
      </c>
      <c r="C11" s="51" t="s">
        <v>26</v>
      </c>
      <c r="D11" s="78"/>
      <c r="E11" s="60"/>
      <c r="F11" s="60"/>
      <c r="G11" s="169"/>
      <c r="H11" s="61"/>
      <c r="I11" s="2">
        <f t="shared" si="0"/>
        <v>40</v>
      </c>
      <c r="J11" s="46">
        <f t="shared" si="1"/>
        <v>40</v>
      </c>
      <c r="K11" s="141">
        <f t="shared" si="2"/>
        <v>0</v>
      </c>
      <c r="L11" s="142"/>
      <c r="M11" s="142"/>
      <c r="N11" s="142"/>
      <c r="O11" s="142"/>
      <c r="P11" s="61"/>
      <c r="Q11" s="62"/>
      <c r="R11" s="58"/>
    </row>
    <row r="12" spans="1:20" ht="15" customHeight="1" x14ac:dyDescent="0.3">
      <c r="A12" s="33" t="s">
        <v>27</v>
      </c>
      <c r="B12" s="58" t="s">
        <v>28</v>
      </c>
      <c r="C12" s="51" t="s">
        <v>286</v>
      </c>
      <c r="D12" s="78"/>
      <c r="E12" s="60"/>
      <c r="F12" s="60"/>
      <c r="G12" s="169"/>
      <c r="H12" s="61"/>
      <c r="I12" s="2">
        <f t="shared" si="0"/>
        <v>40</v>
      </c>
      <c r="J12" s="46">
        <f t="shared" si="1"/>
        <v>40</v>
      </c>
      <c r="K12" s="141">
        <f t="shared" si="2"/>
        <v>0</v>
      </c>
      <c r="L12" s="142"/>
      <c r="M12" s="142"/>
      <c r="N12" s="142"/>
      <c r="O12" s="142"/>
      <c r="P12" s="61"/>
      <c r="Q12" s="62"/>
      <c r="R12" s="58"/>
    </row>
    <row r="13" spans="1:20" ht="15" customHeight="1" x14ac:dyDescent="0.3">
      <c r="A13" s="33" t="s">
        <v>27</v>
      </c>
      <c r="B13" s="58" t="s">
        <v>29</v>
      </c>
      <c r="C13" s="51" t="s">
        <v>287</v>
      </c>
      <c r="D13" s="78"/>
      <c r="E13" s="60"/>
      <c r="F13" s="60"/>
      <c r="G13" s="169"/>
      <c r="H13" s="61"/>
      <c r="I13" s="2">
        <f t="shared" si="0"/>
        <v>40</v>
      </c>
      <c r="J13" s="46">
        <f t="shared" si="1"/>
        <v>40</v>
      </c>
      <c r="K13" s="141">
        <f t="shared" si="2"/>
        <v>0</v>
      </c>
      <c r="L13" s="142"/>
      <c r="M13" s="142"/>
      <c r="N13" s="142"/>
      <c r="O13" s="142"/>
      <c r="P13" s="61"/>
      <c r="Q13" s="62"/>
      <c r="R13" s="58"/>
    </row>
    <row r="14" spans="1:20" ht="15" customHeight="1" x14ac:dyDescent="0.3">
      <c r="A14" s="33" t="s">
        <v>27</v>
      </c>
      <c r="B14" s="58" t="s">
        <v>30</v>
      </c>
      <c r="C14" s="51" t="s">
        <v>31</v>
      </c>
      <c r="D14" s="78"/>
      <c r="E14" s="60"/>
      <c r="F14" s="60"/>
      <c r="G14" s="169"/>
      <c r="H14" s="61"/>
      <c r="I14" s="2">
        <f t="shared" si="0"/>
        <v>40</v>
      </c>
      <c r="J14" s="46">
        <f t="shared" si="1"/>
        <v>40</v>
      </c>
      <c r="K14" s="141">
        <f t="shared" si="2"/>
        <v>0</v>
      </c>
      <c r="L14" s="142"/>
      <c r="M14" s="142"/>
      <c r="N14" s="142"/>
      <c r="O14" s="142"/>
      <c r="P14" s="61"/>
      <c r="Q14" s="62"/>
      <c r="R14" s="58"/>
    </row>
    <row r="15" spans="1:20" ht="15" customHeight="1" x14ac:dyDescent="0.3">
      <c r="A15" s="33" t="s">
        <v>27</v>
      </c>
      <c r="B15" s="58" t="s">
        <v>318</v>
      </c>
      <c r="C15" s="51" t="s">
        <v>288</v>
      </c>
      <c r="D15" s="78"/>
      <c r="E15" s="60"/>
      <c r="F15" s="60"/>
      <c r="G15" s="169"/>
      <c r="H15" s="61"/>
      <c r="I15" s="2">
        <f t="shared" si="0"/>
        <v>40</v>
      </c>
      <c r="J15" s="46">
        <f t="shared" si="1"/>
        <v>40</v>
      </c>
      <c r="K15" s="141">
        <f t="shared" si="2"/>
        <v>0</v>
      </c>
      <c r="L15" s="142"/>
      <c r="M15" s="142"/>
      <c r="N15" s="142"/>
      <c r="O15" s="142"/>
      <c r="P15" s="61"/>
      <c r="Q15" s="62"/>
      <c r="R15" s="58"/>
    </row>
    <row r="16" spans="1:20" ht="15" customHeight="1" x14ac:dyDescent="0.3">
      <c r="A16" s="33" t="s">
        <v>27</v>
      </c>
      <c r="B16" s="58" t="s">
        <v>32</v>
      </c>
      <c r="C16" s="51" t="s">
        <v>33</v>
      </c>
      <c r="D16" s="78"/>
      <c r="E16" s="60"/>
      <c r="F16" s="60"/>
      <c r="G16" s="169"/>
      <c r="H16" s="61"/>
      <c r="I16" s="2">
        <f t="shared" si="0"/>
        <v>40</v>
      </c>
      <c r="J16" s="46">
        <f t="shared" si="1"/>
        <v>40</v>
      </c>
      <c r="K16" s="141">
        <f t="shared" si="2"/>
        <v>0</v>
      </c>
      <c r="L16" s="142"/>
      <c r="M16" s="142"/>
      <c r="N16" s="142"/>
      <c r="O16" s="142"/>
      <c r="P16" s="61"/>
      <c r="Q16" s="62"/>
      <c r="R16" s="58"/>
    </row>
    <row r="17" spans="1:18" ht="15" customHeight="1" x14ac:dyDescent="0.3">
      <c r="A17" s="33" t="s">
        <v>27</v>
      </c>
      <c r="B17" s="58" t="s">
        <v>34</v>
      </c>
      <c r="C17" s="51" t="s">
        <v>297</v>
      </c>
      <c r="D17" s="78"/>
      <c r="E17" s="60"/>
      <c r="F17" s="60"/>
      <c r="G17" s="169"/>
      <c r="H17" s="61"/>
      <c r="I17" s="2">
        <f t="shared" si="0"/>
        <v>40</v>
      </c>
      <c r="J17" s="46">
        <f t="shared" si="1"/>
        <v>40</v>
      </c>
      <c r="K17" s="141">
        <f t="shared" si="2"/>
        <v>0</v>
      </c>
      <c r="L17" s="142"/>
      <c r="M17" s="142"/>
      <c r="N17" s="142"/>
      <c r="O17" s="142"/>
      <c r="P17" s="61"/>
      <c r="Q17" s="62"/>
      <c r="R17" s="58"/>
    </row>
    <row r="18" spans="1:18" ht="15" customHeight="1" x14ac:dyDescent="0.3">
      <c r="A18" s="33" t="s">
        <v>27</v>
      </c>
      <c r="B18" s="58" t="s">
        <v>35</v>
      </c>
      <c r="C18" s="51" t="s">
        <v>289</v>
      </c>
      <c r="D18" s="78"/>
      <c r="E18" s="60"/>
      <c r="F18" s="60"/>
      <c r="G18" s="169"/>
      <c r="H18" s="61"/>
      <c r="I18" s="2">
        <f t="shared" si="0"/>
        <v>40</v>
      </c>
      <c r="J18" s="46">
        <f t="shared" si="1"/>
        <v>40</v>
      </c>
      <c r="K18" s="141">
        <f t="shared" si="2"/>
        <v>0</v>
      </c>
      <c r="L18" s="142"/>
      <c r="M18" s="142"/>
      <c r="N18" s="142"/>
      <c r="O18" s="142"/>
      <c r="P18" s="61"/>
      <c r="Q18" s="62"/>
      <c r="R18" s="58"/>
    </row>
    <row r="19" spans="1:18" ht="15" customHeight="1" x14ac:dyDescent="0.3">
      <c r="A19" s="33" t="s">
        <v>27</v>
      </c>
      <c r="B19" s="58" t="s">
        <v>290</v>
      </c>
      <c r="C19" s="51" t="s">
        <v>291</v>
      </c>
      <c r="D19" s="78"/>
      <c r="E19" s="60"/>
      <c r="F19" s="60"/>
      <c r="G19" s="169"/>
      <c r="H19" s="61"/>
      <c r="I19" s="2">
        <f t="shared" si="0"/>
        <v>40</v>
      </c>
      <c r="J19" s="46">
        <f t="shared" si="1"/>
        <v>40</v>
      </c>
      <c r="K19" s="141">
        <f t="shared" si="2"/>
        <v>0</v>
      </c>
      <c r="L19" s="142"/>
      <c r="M19" s="142"/>
      <c r="N19" s="142"/>
      <c r="O19" s="142"/>
      <c r="P19" s="61"/>
      <c r="Q19" s="62"/>
      <c r="R19" s="58"/>
    </row>
    <row r="20" spans="1:18" ht="15" customHeight="1" x14ac:dyDescent="0.3">
      <c r="A20" s="33" t="s">
        <v>27</v>
      </c>
      <c r="B20" s="58" t="s">
        <v>292</v>
      </c>
      <c r="C20" s="51" t="s">
        <v>293</v>
      </c>
      <c r="D20" s="78"/>
      <c r="E20" s="60"/>
      <c r="F20" s="60"/>
      <c r="G20" s="169"/>
      <c r="H20" s="61"/>
      <c r="I20" s="2">
        <f t="shared" si="0"/>
        <v>40</v>
      </c>
      <c r="J20" s="46">
        <f t="shared" si="1"/>
        <v>40</v>
      </c>
      <c r="K20" s="141">
        <f t="shared" si="2"/>
        <v>0</v>
      </c>
      <c r="L20" s="142"/>
      <c r="M20" s="142"/>
      <c r="N20" s="142"/>
      <c r="O20" s="142"/>
      <c r="P20" s="61"/>
      <c r="Q20" s="62"/>
      <c r="R20" s="58"/>
    </row>
    <row r="21" spans="1:18" ht="15" customHeight="1" x14ac:dyDescent="0.3">
      <c r="A21" s="33" t="s">
        <v>27</v>
      </c>
      <c r="B21" s="58" t="s">
        <v>38</v>
      </c>
      <c r="C21" s="51" t="s">
        <v>39</v>
      </c>
      <c r="D21" s="78"/>
      <c r="E21" s="60"/>
      <c r="F21" s="60"/>
      <c r="G21" s="169"/>
      <c r="H21" s="61"/>
      <c r="I21" s="2">
        <f t="shared" si="0"/>
        <v>40</v>
      </c>
      <c r="J21" s="46">
        <f t="shared" si="1"/>
        <v>40</v>
      </c>
      <c r="K21" s="141">
        <f t="shared" si="2"/>
        <v>0</v>
      </c>
      <c r="L21" s="142"/>
      <c r="M21" s="142"/>
      <c r="N21" s="142"/>
      <c r="O21" s="142"/>
      <c r="P21" s="61"/>
      <c r="Q21" s="62"/>
      <c r="R21" s="58"/>
    </row>
    <row r="22" spans="1:18" ht="15" customHeight="1" x14ac:dyDescent="0.3">
      <c r="A22" s="33" t="s">
        <v>45</v>
      </c>
      <c r="B22" s="58" t="s">
        <v>46</v>
      </c>
      <c r="C22" s="51" t="s">
        <v>298</v>
      </c>
      <c r="D22" s="78"/>
      <c r="E22" s="60"/>
      <c r="F22" s="60"/>
      <c r="G22" s="169"/>
      <c r="H22" s="61"/>
      <c r="I22" s="2">
        <f t="shared" si="0"/>
        <v>40</v>
      </c>
      <c r="J22" s="46">
        <f t="shared" si="1"/>
        <v>40</v>
      </c>
      <c r="K22" s="141">
        <f t="shared" si="2"/>
        <v>0</v>
      </c>
      <c r="L22" s="142"/>
      <c r="M22" s="142"/>
      <c r="N22" s="142"/>
      <c r="O22" s="142"/>
      <c r="P22" s="61"/>
      <c r="Q22" s="62"/>
      <c r="R22" s="58"/>
    </row>
    <row r="23" spans="1:18" ht="15" customHeight="1" x14ac:dyDescent="0.3">
      <c r="A23" s="33" t="s">
        <v>45</v>
      </c>
      <c r="B23" s="58" t="s">
        <v>555</v>
      </c>
      <c r="C23" s="51" t="s">
        <v>594</v>
      </c>
      <c r="D23" s="59" t="s">
        <v>370</v>
      </c>
      <c r="E23" s="60"/>
      <c r="F23" s="60"/>
      <c r="G23" s="169"/>
      <c r="H23" s="61"/>
      <c r="I23" s="2">
        <f t="shared" si="0"/>
        <v>40</v>
      </c>
      <c r="J23" s="46">
        <f t="shared" si="1"/>
        <v>40</v>
      </c>
      <c r="K23" s="141">
        <f t="shared" si="2"/>
        <v>0</v>
      </c>
      <c r="L23" s="142"/>
      <c r="M23" s="142"/>
      <c r="N23" s="142"/>
      <c r="O23" s="142"/>
      <c r="P23" s="61"/>
      <c r="Q23" s="62"/>
      <c r="R23" s="58"/>
    </row>
    <row r="24" spans="1:18" ht="15" customHeight="1" x14ac:dyDescent="0.3">
      <c r="A24" s="33" t="s">
        <v>45</v>
      </c>
      <c r="B24" s="58" t="s">
        <v>556</v>
      </c>
      <c r="C24" s="51" t="s">
        <v>595</v>
      </c>
      <c r="D24" s="59" t="s">
        <v>338</v>
      </c>
      <c r="E24" s="60"/>
      <c r="F24" s="60"/>
      <c r="G24" s="169"/>
      <c r="H24" s="61"/>
      <c r="I24" s="2">
        <f t="shared" si="0"/>
        <v>40</v>
      </c>
      <c r="J24" s="46">
        <f t="shared" si="1"/>
        <v>40</v>
      </c>
      <c r="K24" s="141">
        <f t="shared" si="2"/>
        <v>0</v>
      </c>
      <c r="L24" s="142"/>
      <c r="M24" s="142"/>
      <c r="N24" s="142"/>
      <c r="O24" s="142"/>
      <c r="P24" s="61"/>
      <c r="Q24" s="62"/>
      <c r="R24" s="58"/>
    </row>
    <row r="25" spans="1:18" ht="15" customHeight="1" x14ac:dyDescent="0.3">
      <c r="A25" s="33" t="s">
        <v>45</v>
      </c>
      <c r="B25" s="58" t="s">
        <v>557</v>
      </c>
      <c r="C25" s="51" t="s">
        <v>596</v>
      </c>
      <c r="D25" s="59" t="s">
        <v>342</v>
      </c>
      <c r="E25" s="60"/>
      <c r="F25" s="60"/>
      <c r="G25" s="169"/>
      <c r="H25" s="61"/>
      <c r="I25" s="2">
        <f t="shared" si="0"/>
        <v>40</v>
      </c>
      <c r="J25" s="46">
        <f t="shared" si="1"/>
        <v>40</v>
      </c>
      <c r="K25" s="141">
        <f t="shared" si="2"/>
        <v>0</v>
      </c>
      <c r="L25" s="142"/>
      <c r="M25" s="142"/>
      <c r="N25" s="142"/>
      <c r="O25" s="142"/>
      <c r="P25" s="61"/>
      <c r="Q25" s="62"/>
      <c r="R25" s="58"/>
    </row>
    <row r="26" spans="1:18" ht="15" customHeight="1" x14ac:dyDescent="0.3">
      <c r="A26" s="33" t="s">
        <v>45</v>
      </c>
      <c r="B26" s="58" t="s">
        <v>558</v>
      </c>
      <c r="C26" s="51" t="s">
        <v>597</v>
      </c>
      <c r="D26" s="59" t="s">
        <v>349</v>
      </c>
      <c r="E26" s="60"/>
      <c r="F26" s="60"/>
      <c r="G26" s="169"/>
      <c r="H26" s="61"/>
      <c r="I26" s="2">
        <f>IF(H26=$H$2, ,40 )</f>
        <v>40</v>
      </c>
      <c r="J26" s="46">
        <f>IF(H26=$H$2, ,40)</f>
        <v>40</v>
      </c>
      <c r="K26" s="141">
        <f>IF(H26=$H$2,J26*2080, )</f>
        <v>0</v>
      </c>
      <c r="L26" s="142"/>
      <c r="M26" s="142"/>
      <c r="N26" s="142"/>
      <c r="O26" s="142"/>
      <c r="P26" s="61"/>
      <c r="Q26" s="62"/>
      <c r="R26" s="58"/>
    </row>
    <row r="27" spans="1:18" ht="15" customHeight="1" x14ac:dyDescent="0.3">
      <c r="A27" s="33" t="s">
        <v>45</v>
      </c>
      <c r="B27" s="58" t="s">
        <v>559</v>
      </c>
      <c r="C27" s="51" t="s">
        <v>598</v>
      </c>
      <c r="D27" s="59" t="s">
        <v>355</v>
      </c>
      <c r="E27" s="60"/>
      <c r="F27" s="60"/>
      <c r="G27" s="169"/>
      <c r="H27" s="61"/>
      <c r="I27" s="2">
        <f>IF(H27=$H$2, ,40 )</f>
        <v>40</v>
      </c>
      <c r="J27" s="46">
        <f>IF(H27=$H$2, ,40)</f>
        <v>40</v>
      </c>
      <c r="K27" s="141">
        <f>IF(H27=$H$2,J27*2080, )</f>
        <v>0</v>
      </c>
      <c r="L27" s="142"/>
      <c r="M27" s="142"/>
      <c r="N27" s="142"/>
      <c r="O27" s="142"/>
      <c r="P27" s="61"/>
      <c r="Q27" s="62"/>
      <c r="R27" s="58"/>
    </row>
    <row r="28" spans="1:18" ht="15" customHeight="1" x14ac:dyDescent="0.3">
      <c r="A28" s="33" t="s">
        <v>45</v>
      </c>
      <c r="B28" s="58" t="s">
        <v>560</v>
      </c>
      <c r="C28" s="51" t="s">
        <v>599</v>
      </c>
      <c r="D28" s="59" t="s">
        <v>358</v>
      </c>
      <c r="E28" s="60"/>
      <c r="F28" s="60"/>
      <c r="G28" s="169"/>
      <c r="H28" s="61"/>
      <c r="I28" s="2">
        <f>IF(H28=$H$2, ,40 )</f>
        <v>40</v>
      </c>
      <c r="J28" s="46">
        <f>IF(H28=$H$2, ,40)</f>
        <v>40</v>
      </c>
      <c r="K28" s="141">
        <f>IF(H28=$H$2,J28*2080, )</f>
        <v>0</v>
      </c>
      <c r="L28" s="142"/>
      <c r="M28" s="142"/>
      <c r="N28" s="142"/>
      <c r="O28" s="142"/>
      <c r="P28" s="61"/>
      <c r="Q28" s="62"/>
      <c r="R28" s="58"/>
    </row>
    <row r="29" spans="1:18" ht="15" customHeight="1" x14ac:dyDescent="0.3">
      <c r="A29" s="33" t="s">
        <v>45</v>
      </c>
      <c r="B29" s="58" t="s">
        <v>49</v>
      </c>
      <c r="C29" s="51" t="s">
        <v>50</v>
      </c>
      <c r="D29" s="78"/>
      <c r="E29" s="60"/>
      <c r="F29" s="60"/>
      <c r="G29" s="169"/>
      <c r="H29" s="61"/>
      <c r="I29" s="2">
        <f t="shared" si="0"/>
        <v>40</v>
      </c>
      <c r="J29" s="46">
        <f t="shared" si="1"/>
        <v>40</v>
      </c>
      <c r="K29" s="141">
        <f t="shared" si="2"/>
        <v>0</v>
      </c>
      <c r="L29" s="142"/>
      <c r="M29" s="142"/>
      <c r="N29" s="142"/>
      <c r="O29" s="142"/>
      <c r="P29" s="61"/>
      <c r="Q29" s="62"/>
      <c r="R29" s="58"/>
    </row>
    <row r="30" spans="1:18" ht="15" customHeight="1" x14ac:dyDescent="0.3">
      <c r="A30" s="33" t="s">
        <v>45</v>
      </c>
      <c r="B30" s="58" t="s">
        <v>51</v>
      </c>
      <c r="C30" s="51" t="s">
        <v>52</v>
      </c>
      <c r="D30" s="78"/>
      <c r="E30" s="60"/>
      <c r="F30" s="60"/>
      <c r="G30" s="169"/>
      <c r="H30" s="61"/>
      <c r="I30" s="2">
        <f t="shared" si="0"/>
        <v>40</v>
      </c>
      <c r="J30" s="46">
        <f t="shared" si="1"/>
        <v>40</v>
      </c>
      <c r="K30" s="141">
        <f t="shared" si="2"/>
        <v>0</v>
      </c>
      <c r="L30" s="142"/>
      <c r="M30" s="142"/>
      <c r="N30" s="142"/>
      <c r="O30" s="142"/>
      <c r="P30" s="61"/>
      <c r="Q30" s="62"/>
      <c r="R30" s="58"/>
    </row>
    <row r="31" spans="1:18" ht="15" customHeight="1" x14ac:dyDescent="0.3">
      <c r="A31" s="33" t="s">
        <v>45</v>
      </c>
      <c r="B31" s="58" t="s">
        <v>53</v>
      </c>
      <c r="C31" s="51" t="s">
        <v>54</v>
      </c>
      <c r="D31" s="78"/>
      <c r="E31" s="60"/>
      <c r="F31" s="60"/>
      <c r="G31" s="169"/>
      <c r="H31" s="61"/>
      <c r="I31" s="2">
        <f t="shared" si="0"/>
        <v>40</v>
      </c>
      <c r="J31" s="46">
        <f t="shared" si="1"/>
        <v>40</v>
      </c>
      <c r="K31" s="141">
        <f t="shared" si="2"/>
        <v>0</v>
      </c>
      <c r="L31" s="142"/>
      <c r="M31" s="142"/>
      <c r="N31" s="142"/>
      <c r="O31" s="142"/>
      <c r="P31" s="61"/>
      <c r="Q31" s="62"/>
      <c r="R31" s="58"/>
    </row>
    <row r="32" spans="1:18" ht="15" customHeight="1" x14ac:dyDescent="0.3">
      <c r="A32" s="33" t="s">
        <v>45</v>
      </c>
      <c r="B32" s="58" t="s">
        <v>55</v>
      </c>
      <c r="C32" s="51" t="s">
        <v>56</v>
      </c>
      <c r="D32" s="78"/>
      <c r="E32" s="60"/>
      <c r="F32" s="60"/>
      <c r="G32" s="169"/>
      <c r="H32" s="61"/>
      <c r="I32" s="2">
        <f t="shared" si="0"/>
        <v>40</v>
      </c>
      <c r="J32" s="46">
        <f t="shared" si="1"/>
        <v>40</v>
      </c>
      <c r="K32" s="141">
        <f t="shared" si="2"/>
        <v>0</v>
      </c>
      <c r="L32" s="142"/>
      <c r="M32" s="142"/>
      <c r="N32" s="142"/>
      <c r="O32" s="142"/>
      <c r="P32" s="61"/>
      <c r="Q32" s="62"/>
      <c r="R32" s="58"/>
    </row>
    <row r="33" spans="1:18" ht="15" customHeight="1" x14ac:dyDescent="0.3">
      <c r="A33" s="33" t="s">
        <v>45</v>
      </c>
      <c r="B33" s="58" t="s">
        <v>57</v>
      </c>
      <c r="C33" s="51" t="s">
        <v>58</v>
      </c>
      <c r="D33" s="78"/>
      <c r="E33" s="60"/>
      <c r="F33" s="60"/>
      <c r="G33" s="169"/>
      <c r="H33" s="61"/>
      <c r="I33" s="2">
        <f t="shared" si="0"/>
        <v>40</v>
      </c>
      <c r="J33" s="46">
        <f t="shared" si="1"/>
        <v>40</v>
      </c>
      <c r="K33" s="141">
        <f t="shared" si="2"/>
        <v>0</v>
      </c>
      <c r="L33" s="142"/>
      <c r="M33" s="142"/>
      <c r="N33" s="142"/>
      <c r="O33" s="142"/>
      <c r="P33" s="61"/>
      <c r="Q33" s="62"/>
      <c r="R33" s="58"/>
    </row>
    <row r="34" spans="1:18" ht="15" customHeight="1" x14ac:dyDescent="0.3">
      <c r="A34" s="33" t="s">
        <v>239</v>
      </c>
      <c r="B34" s="58" t="s">
        <v>59</v>
      </c>
      <c r="C34" s="51" t="s">
        <v>299</v>
      </c>
      <c r="D34" s="78"/>
      <c r="E34" s="60"/>
      <c r="F34" s="60"/>
      <c r="G34" s="169"/>
      <c r="H34" s="61"/>
      <c r="I34" s="2">
        <f t="shared" si="0"/>
        <v>40</v>
      </c>
      <c r="J34" s="46">
        <f t="shared" si="1"/>
        <v>40</v>
      </c>
      <c r="K34" s="141">
        <f t="shared" si="2"/>
        <v>0</v>
      </c>
      <c r="L34" s="142"/>
      <c r="M34" s="142"/>
      <c r="N34" s="142"/>
      <c r="O34" s="142"/>
      <c r="P34" s="61"/>
      <c r="Q34" s="62"/>
      <c r="R34" s="58"/>
    </row>
    <row r="35" spans="1:18" ht="15" customHeight="1" x14ac:dyDescent="0.3">
      <c r="A35" s="33" t="s">
        <v>239</v>
      </c>
      <c r="B35" s="58" t="s">
        <v>60</v>
      </c>
      <c r="C35" s="51" t="s">
        <v>61</v>
      </c>
      <c r="D35" s="78"/>
      <c r="E35" s="60"/>
      <c r="F35" s="60"/>
      <c r="G35" s="169"/>
      <c r="H35" s="61"/>
      <c r="I35" s="2">
        <f t="shared" ref="I35:I66" si="3">IF(H35=$H$2, ,40 )</f>
        <v>40</v>
      </c>
      <c r="J35" s="46">
        <f t="shared" ref="J35:J66" si="4">IF(H35=$H$2, ,40)</f>
        <v>40</v>
      </c>
      <c r="K35" s="141">
        <f t="shared" ref="K35:K66" si="5">IF(H35=$H$2,J35*2080, )</f>
        <v>0</v>
      </c>
      <c r="L35" s="142"/>
      <c r="M35" s="142"/>
      <c r="N35" s="142"/>
      <c r="O35" s="142"/>
      <c r="P35" s="61"/>
      <c r="Q35" s="62"/>
      <c r="R35" s="58"/>
    </row>
    <row r="36" spans="1:18" ht="15" customHeight="1" x14ac:dyDescent="0.3">
      <c r="A36" s="33" t="s">
        <v>239</v>
      </c>
      <c r="B36" s="58" t="s">
        <v>62</v>
      </c>
      <c r="C36" s="51" t="s">
        <v>63</v>
      </c>
      <c r="D36" s="78"/>
      <c r="E36" s="60"/>
      <c r="F36" s="60"/>
      <c r="G36" s="169"/>
      <c r="H36" s="61"/>
      <c r="I36" s="2">
        <f t="shared" si="3"/>
        <v>40</v>
      </c>
      <c r="J36" s="46">
        <f t="shared" si="4"/>
        <v>40</v>
      </c>
      <c r="K36" s="141">
        <f t="shared" si="5"/>
        <v>0</v>
      </c>
      <c r="L36" s="142"/>
      <c r="M36" s="142"/>
      <c r="N36" s="142"/>
      <c r="O36" s="142"/>
      <c r="P36" s="61"/>
      <c r="Q36" s="62"/>
      <c r="R36" s="58"/>
    </row>
    <row r="37" spans="1:18" ht="15" customHeight="1" x14ac:dyDescent="0.3">
      <c r="A37" s="33" t="s">
        <v>239</v>
      </c>
      <c r="B37" s="58" t="s">
        <v>64</v>
      </c>
      <c r="C37" s="51" t="s">
        <v>65</v>
      </c>
      <c r="D37" s="78"/>
      <c r="E37" s="60"/>
      <c r="F37" s="60"/>
      <c r="G37" s="169"/>
      <c r="H37" s="61"/>
      <c r="I37" s="2">
        <f t="shared" si="3"/>
        <v>40</v>
      </c>
      <c r="J37" s="46">
        <f t="shared" si="4"/>
        <v>40</v>
      </c>
      <c r="K37" s="141">
        <f t="shared" si="5"/>
        <v>0</v>
      </c>
      <c r="L37" s="142"/>
      <c r="M37" s="142"/>
      <c r="N37" s="142"/>
      <c r="O37" s="142"/>
      <c r="P37" s="61"/>
      <c r="Q37" s="62"/>
      <c r="R37" s="58"/>
    </row>
    <row r="38" spans="1:18" ht="15" customHeight="1" x14ac:dyDescent="0.3">
      <c r="A38" s="33" t="s">
        <v>239</v>
      </c>
      <c r="B38" s="58" t="s">
        <v>66</v>
      </c>
      <c r="C38" s="51" t="s">
        <v>67</v>
      </c>
      <c r="D38" s="78"/>
      <c r="E38" s="60"/>
      <c r="F38" s="60"/>
      <c r="G38" s="169"/>
      <c r="H38" s="61"/>
      <c r="I38" s="2">
        <f t="shared" si="3"/>
        <v>40</v>
      </c>
      <c r="J38" s="46">
        <f t="shared" si="4"/>
        <v>40</v>
      </c>
      <c r="K38" s="141">
        <f t="shared" si="5"/>
        <v>0</v>
      </c>
      <c r="L38" s="142"/>
      <c r="M38" s="142"/>
      <c r="N38" s="142"/>
      <c r="O38" s="142"/>
      <c r="P38" s="61"/>
      <c r="Q38" s="62"/>
      <c r="R38" s="58"/>
    </row>
    <row r="39" spans="1:18" ht="15" customHeight="1" x14ac:dyDescent="0.3">
      <c r="A39" s="33" t="s">
        <v>239</v>
      </c>
      <c r="B39" s="58" t="s">
        <v>68</v>
      </c>
      <c r="C39" s="51" t="s">
        <v>69</v>
      </c>
      <c r="D39" s="78"/>
      <c r="E39" s="60"/>
      <c r="F39" s="60"/>
      <c r="G39" s="169"/>
      <c r="H39" s="61"/>
      <c r="I39" s="2">
        <f t="shared" si="3"/>
        <v>40</v>
      </c>
      <c r="J39" s="46">
        <f t="shared" si="4"/>
        <v>40</v>
      </c>
      <c r="K39" s="141">
        <f t="shared" si="5"/>
        <v>0</v>
      </c>
      <c r="L39" s="142"/>
      <c r="M39" s="142"/>
      <c r="N39" s="142"/>
      <c r="O39" s="142"/>
      <c r="P39" s="61"/>
      <c r="Q39" s="62"/>
      <c r="R39" s="58"/>
    </row>
    <row r="40" spans="1:18" ht="15" customHeight="1" x14ac:dyDescent="0.3">
      <c r="A40" s="33" t="s">
        <v>70</v>
      </c>
      <c r="B40" s="58" t="s">
        <v>71</v>
      </c>
      <c r="C40" s="51" t="s">
        <v>246</v>
      </c>
      <c r="D40" s="78"/>
      <c r="E40" s="60"/>
      <c r="F40" s="60"/>
      <c r="G40" s="169"/>
      <c r="H40" s="61"/>
      <c r="I40" s="2">
        <f t="shared" si="3"/>
        <v>40</v>
      </c>
      <c r="J40" s="46">
        <f t="shared" si="4"/>
        <v>40</v>
      </c>
      <c r="K40" s="141">
        <f t="shared" si="5"/>
        <v>0</v>
      </c>
      <c r="L40" s="142"/>
      <c r="M40" s="142"/>
      <c r="N40" s="142"/>
      <c r="O40" s="142"/>
      <c r="P40" s="61"/>
      <c r="Q40" s="62"/>
      <c r="R40" s="58"/>
    </row>
    <row r="41" spans="1:18" ht="15" customHeight="1" x14ac:dyDescent="0.3">
      <c r="A41" s="33" t="s">
        <v>70</v>
      </c>
      <c r="B41" s="58" t="s">
        <v>72</v>
      </c>
      <c r="C41" s="51" t="s">
        <v>248</v>
      </c>
      <c r="D41" s="78"/>
      <c r="E41" s="60"/>
      <c r="F41" s="60"/>
      <c r="G41" s="169"/>
      <c r="H41" s="61"/>
      <c r="I41" s="2">
        <f t="shared" si="3"/>
        <v>40</v>
      </c>
      <c r="J41" s="46">
        <f t="shared" si="4"/>
        <v>40</v>
      </c>
      <c r="K41" s="141">
        <f t="shared" si="5"/>
        <v>0</v>
      </c>
      <c r="L41" s="142"/>
      <c r="M41" s="142"/>
      <c r="N41" s="142"/>
      <c r="O41" s="142"/>
      <c r="P41" s="61"/>
      <c r="Q41" s="62"/>
      <c r="R41" s="58"/>
    </row>
    <row r="42" spans="1:18" ht="15" customHeight="1" x14ac:dyDescent="0.3">
      <c r="A42" s="33" t="s">
        <v>70</v>
      </c>
      <c r="B42" s="58" t="s">
        <v>73</v>
      </c>
      <c r="C42" s="51" t="s">
        <v>74</v>
      </c>
      <c r="D42" s="78"/>
      <c r="E42" s="60"/>
      <c r="F42" s="60"/>
      <c r="G42" s="169"/>
      <c r="H42" s="61"/>
      <c r="I42" s="2">
        <f t="shared" si="3"/>
        <v>40</v>
      </c>
      <c r="J42" s="46">
        <f t="shared" si="4"/>
        <v>40</v>
      </c>
      <c r="K42" s="141">
        <f t="shared" si="5"/>
        <v>0</v>
      </c>
      <c r="L42" s="142"/>
      <c r="M42" s="142"/>
      <c r="N42" s="142"/>
      <c r="O42" s="142"/>
      <c r="P42" s="61"/>
      <c r="Q42" s="62"/>
      <c r="R42" s="58"/>
    </row>
    <row r="43" spans="1:18" ht="15" customHeight="1" x14ac:dyDescent="0.3">
      <c r="A43" s="33" t="s">
        <v>70</v>
      </c>
      <c r="B43" s="58" t="s">
        <v>75</v>
      </c>
      <c r="C43" s="51" t="s">
        <v>76</v>
      </c>
      <c r="D43" s="78"/>
      <c r="E43" s="60"/>
      <c r="F43" s="60"/>
      <c r="G43" s="169"/>
      <c r="H43" s="61"/>
      <c r="I43" s="2">
        <f t="shared" si="3"/>
        <v>40</v>
      </c>
      <c r="J43" s="46">
        <f t="shared" si="4"/>
        <v>40</v>
      </c>
      <c r="K43" s="141">
        <f t="shared" si="5"/>
        <v>0</v>
      </c>
      <c r="L43" s="142"/>
      <c r="M43" s="142"/>
      <c r="N43" s="142"/>
      <c r="O43" s="142"/>
      <c r="P43" s="61"/>
      <c r="Q43" s="62"/>
      <c r="R43" s="58"/>
    </row>
    <row r="44" spans="1:18" ht="15" customHeight="1" x14ac:dyDescent="0.3">
      <c r="A44" s="33" t="s">
        <v>70</v>
      </c>
      <c r="B44" s="58" t="s">
        <v>77</v>
      </c>
      <c r="C44" s="51" t="s">
        <v>78</v>
      </c>
      <c r="D44" s="78"/>
      <c r="E44" s="60"/>
      <c r="F44" s="60"/>
      <c r="G44" s="169"/>
      <c r="H44" s="61"/>
      <c r="I44" s="2">
        <f t="shared" si="3"/>
        <v>40</v>
      </c>
      <c r="J44" s="46">
        <f t="shared" si="4"/>
        <v>40</v>
      </c>
      <c r="K44" s="141">
        <f t="shared" si="5"/>
        <v>0</v>
      </c>
      <c r="L44" s="142"/>
      <c r="M44" s="142"/>
      <c r="N44" s="142"/>
      <c r="O44" s="142"/>
      <c r="P44" s="61"/>
      <c r="Q44" s="62"/>
      <c r="R44" s="58"/>
    </row>
    <row r="45" spans="1:18" ht="15" customHeight="1" x14ac:dyDescent="0.3">
      <c r="A45" s="33" t="s">
        <v>70</v>
      </c>
      <c r="B45" s="58" t="s">
        <v>79</v>
      </c>
      <c r="C45" s="51" t="s">
        <v>80</v>
      </c>
      <c r="D45" s="78"/>
      <c r="E45" s="60"/>
      <c r="F45" s="60"/>
      <c r="G45" s="169"/>
      <c r="H45" s="61"/>
      <c r="I45" s="2">
        <f t="shared" si="3"/>
        <v>40</v>
      </c>
      <c r="J45" s="46">
        <f t="shared" si="4"/>
        <v>40</v>
      </c>
      <c r="K45" s="141">
        <f t="shared" si="5"/>
        <v>0</v>
      </c>
      <c r="L45" s="142"/>
      <c r="M45" s="142"/>
      <c r="N45" s="142"/>
      <c r="O45" s="142"/>
      <c r="P45" s="61"/>
      <c r="Q45" s="62"/>
      <c r="R45" s="58"/>
    </row>
    <row r="46" spans="1:18" ht="15" customHeight="1" x14ac:dyDescent="0.3">
      <c r="A46" s="33" t="s">
        <v>70</v>
      </c>
      <c r="B46" s="58" t="s">
        <v>81</v>
      </c>
      <c r="C46" s="51" t="s">
        <v>82</v>
      </c>
      <c r="D46" s="78"/>
      <c r="E46" s="60"/>
      <c r="F46" s="60"/>
      <c r="G46" s="169"/>
      <c r="H46" s="61"/>
      <c r="I46" s="2">
        <f t="shared" si="3"/>
        <v>40</v>
      </c>
      <c r="J46" s="46">
        <f t="shared" si="4"/>
        <v>40</v>
      </c>
      <c r="K46" s="141">
        <f t="shared" si="5"/>
        <v>0</v>
      </c>
      <c r="L46" s="142"/>
      <c r="M46" s="142"/>
      <c r="N46" s="142"/>
      <c r="O46" s="142"/>
      <c r="P46" s="61"/>
      <c r="Q46" s="62"/>
      <c r="R46" s="58"/>
    </row>
    <row r="47" spans="1:18" ht="15" customHeight="1" x14ac:dyDescent="0.3">
      <c r="A47" s="33" t="s">
        <v>70</v>
      </c>
      <c r="B47" s="58" t="s">
        <v>83</v>
      </c>
      <c r="C47" s="51" t="s">
        <v>84</v>
      </c>
      <c r="D47" s="78"/>
      <c r="E47" s="60"/>
      <c r="F47" s="60"/>
      <c r="G47" s="169"/>
      <c r="H47" s="61"/>
      <c r="I47" s="2">
        <f t="shared" si="3"/>
        <v>40</v>
      </c>
      <c r="J47" s="46">
        <f t="shared" si="4"/>
        <v>40</v>
      </c>
      <c r="K47" s="141">
        <f t="shared" si="5"/>
        <v>0</v>
      </c>
      <c r="L47" s="142"/>
      <c r="M47" s="142"/>
      <c r="N47" s="142"/>
      <c r="O47" s="142"/>
      <c r="P47" s="61"/>
      <c r="Q47" s="62"/>
      <c r="R47" s="58"/>
    </row>
    <row r="48" spans="1:18" ht="15" customHeight="1" x14ac:dyDescent="0.3">
      <c r="A48" s="33" t="s">
        <v>85</v>
      </c>
      <c r="B48" s="58" t="s">
        <v>86</v>
      </c>
      <c r="C48" s="51" t="s">
        <v>87</v>
      </c>
      <c r="D48" s="78"/>
      <c r="E48" s="60"/>
      <c r="F48" s="60"/>
      <c r="G48" s="169"/>
      <c r="H48" s="61"/>
      <c r="I48" s="2">
        <f t="shared" si="3"/>
        <v>40</v>
      </c>
      <c r="J48" s="46">
        <f t="shared" si="4"/>
        <v>40</v>
      </c>
      <c r="K48" s="141">
        <f t="shared" si="5"/>
        <v>0</v>
      </c>
      <c r="L48" s="142"/>
      <c r="M48" s="142"/>
      <c r="N48" s="142"/>
      <c r="O48" s="142"/>
      <c r="P48" s="61"/>
      <c r="Q48" s="62"/>
      <c r="R48" s="58"/>
    </row>
    <row r="49" spans="1:18" ht="15" customHeight="1" x14ac:dyDescent="0.3">
      <c r="A49" s="33" t="s">
        <v>85</v>
      </c>
      <c r="B49" s="58" t="s">
        <v>88</v>
      </c>
      <c r="C49" s="51" t="s">
        <v>89</v>
      </c>
      <c r="D49" s="78"/>
      <c r="E49" s="60"/>
      <c r="F49" s="60"/>
      <c r="G49" s="169"/>
      <c r="H49" s="61"/>
      <c r="I49" s="2">
        <f t="shared" si="3"/>
        <v>40</v>
      </c>
      <c r="J49" s="46">
        <f t="shared" si="4"/>
        <v>40</v>
      </c>
      <c r="K49" s="141">
        <f t="shared" si="5"/>
        <v>0</v>
      </c>
      <c r="L49" s="142"/>
      <c r="M49" s="142"/>
      <c r="N49" s="142"/>
      <c r="O49" s="142"/>
      <c r="P49" s="61"/>
      <c r="Q49" s="62"/>
      <c r="R49" s="58"/>
    </row>
    <row r="50" spans="1:18" ht="15" customHeight="1" x14ac:dyDescent="0.3">
      <c r="A50" s="33" t="s">
        <v>85</v>
      </c>
      <c r="B50" s="58" t="s">
        <v>90</v>
      </c>
      <c r="C50" s="51" t="s">
        <v>91</v>
      </c>
      <c r="D50" s="78"/>
      <c r="E50" s="60"/>
      <c r="F50" s="60"/>
      <c r="G50" s="169"/>
      <c r="H50" s="61"/>
      <c r="I50" s="2">
        <f t="shared" si="3"/>
        <v>40</v>
      </c>
      <c r="J50" s="46">
        <f t="shared" si="4"/>
        <v>40</v>
      </c>
      <c r="K50" s="141">
        <f t="shared" si="5"/>
        <v>0</v>
      </c>
      <c r="L50" s="142"/>
      <c r="M50" s="142"/>
      <c r="N50" s="142"/>
      <c r="O50" s="142"/>
      <c r="P50" s="61"/>
      <c r="Q50" s="62"/>
      <c r="R50" s="58"/>
    </row>
    <row r="51" spans="1:18" ht="15" customHeight="1" x14ac:dyDescent="0.3">
      <c r="A51" s="33" t="s">
        <v>85</v>
      </c>
      <c r="B51" s="58" t="s">
        <v>92</v>
      </c>
      <c r="C51" s="51" t="s">
        <v>93</v>
      </c>
      <c r="D51" s="78"/>
      <c r="E51" s="60"/>
      <c r="F51" s="60"/>
      <c r="G51" s="169"/>
      <c r="H51" s="61"/>
      <c r="I51" s="2">
        <f t="shared" si="3"/>
        <v>40</v>
      </c>
      <c r="J51" s="46">
        <f t="shared" si="4"/>
        <v>40</v>
      </c>
      <c r="K51" s="141">
        <f t="shared" si="5"/>
        <v>0</v>
      </c>
      <c r="L51" s="142"/>
      <c r="M51" s="142"/>
      <c r="N51" s="142"/>
      <c r="O51" s="142"/>
      <c r="P51" s="61"/>
      <c r="Q51" s="62"/>
      <c r="R51" s="58"/>
    </row>
    <row r="52" spans="1:18" ht="15" customHeight="1" x14ac:dyDescent="0.3">
      <c r="A52" s="33" t="s">
        <v>85</v>
      </c>
      <c r="B52" s="58" t="s">
        <v>94</v>
      </c>
      <c r="C52" s="51" t="s">
        <v>95</v>
      </c>
      <c r="D52" s="78"/>
      <c r="E52" s="60"/>
      <c r="F52" s="60"/>
      <c r="G52" s="169"/>
      <c r="H52" s="61"/>
      <c r="I52" s="2">
        <f t="shared" si="3"/>
        <v>40</v>
      </c>
      <c r="J52" s="46">
        <f t="shared" si="4"/>
        <v>40</v>
      </c>
      <c r="K52" s="141">
        <f t="shared" si="5"/>
        <v>0</v>
      </c>
      <c r="L52" s="142"/>
      <c r="M52" s="142"/>
      <c r="N52" s="142"/>
      <c r="O52" s="142"/>
      <c r="P52" s="61"/>
      <c r="Q52" s="62"/>
      <c r="R52" s="58"/>
    </row>
    <row r="53" spans="1:18" ht="15" customHeight="1" x14ac:dyDescent="0.3">
      <c r="A53" s="33" t="s">
        <v>85</v>
      </c>
      <c r="B53" s="58" t="s">
        <v>96</v>
      </c>
      <c r="C53" s="51" t="s">
        <v>97</v>
      </c>
      <c r="D53" s="78"/>
      <c r="E53" s="60"/>
      <c r="F53" s="60"/>
      <c r="G53" s="169"/>
      <c r="H53" s="61"/>
      <c r="I53" s="2">
        <f t="shared" si="3"/>
        <v>40</v>
      </c>
      <c r="J53" s="46">
        <f t="shared" si="4"/>
        <v>40</v>
      </c>
      <c r="K53" s="141">
        <f t="shared" si="5"/>
        <v>0</v>
      </c>
      <c r="L53" s="142"/>
      <c r="M53" s="142"/>
      <c r="N53" s="142"/>
      <c r="O53" s="142"/>
      <c r="P53" s="61"/>
      <c r="Q53" s="62"/>
      <c r="R53" s="58"/>
    </row>
    <row r="54" spans="1:18" ht="15" customHeight="1" x14ac:dyDescent="0.3">
      <c r="A54" s="33" t="s">
        <v>85</v>
      </c>
      <c r="B54" s="58" t="s">
        <v>98</v>
      </c>
      <c r="C54" s="51" t="s">
        <v>99</v>
      </c>
      <c r="D54" s="78"/>
      <c r="E54" s="60"/>
      <c r="F54" s="60"/>
      <c r="G54" s="169"/>
      <c r="H54" s="61"/>
      <c r="I54" s="2">
        <f t="shared" si="3"/>
        <v>40</v>
      </c>
      <c r="J54" s="46">
        <f t="shared" si="4"/>
        <v>40</v>
      </c>
      <c r="K54" s="141">
        <f t="shared" si="5"/>
        <v>0</v>
      </c>
      <c r="L54" s="142"/>
      <c r="M54" s="142"/>
      <c r="N54" s="142"/>
      <c r="O54" s="142"/>
      <c r="P54" s="61"/>
      <c r="Q54" s="62"/>
      <c r="R54" s="58"/>
    </row>
    <row r="55" spans="1:18" ht="15" customHeight="1" x14ac:dyDescent="0.3">
      <c r="A55" s="33" t="s">
        <v>100</v>
      </c>
      <c r="B55" s="58" t="s">
        <v>101</v>
      </c>
      <c r="C55" s="51" t="s">
        <v>102</v>
      </c>
      <c r="D55" s="78"/>
      <c r="E55" s="60"/>
      <c r="F55" s="60"/>
      <c r="G55" s="169"/>
      <c r="H55" s="61"/>
      <c r="I55" s="2">
        <f t="shared" si="3"/>
        <v>40</v>
      </c>
      <c r="J55" s="46">
        <f t="shared" si="4"/>
        <v>40</v>
      </c>
      <c r="K55" s="141">
        <f t="shared" si="5"/>
        <v>0</v>
      </c>
      <c r="L55" s="142"/>
      <c r="M55" s="142"/>
      <c r="N55" s="142"/>
      <c r="O55" s="142"/>
      <c r="P55" s="61"/>
      <c r="Q55" s="62"/>
      <c r="R55" s="58"/>
    </row>
    <row r="56" spans="1:18" ht="15" customHeight="1" x14ac:dyDescent="0.3">
      <c r="A56" s="33" t="s">
        <v>100</v>
      </c>
      <c r="B56" s="58" t="s">
        <v>103</v>
      </c>
      <c r="C56" s="51" t="s">
        <v>104</v>
      </c>
      <c r="D56" s="78"/>
      <c r="E56" s="60"/>
      <c r="F56" s="60"/>
      <c r="G56" s="169"/>
      <c r="H56" s="61"/>
      <c r="I56" s="2">
        <f t="shared" si="3"/>
        <v>40</v>
      </c>
      <c r="J56" s="46">
        <f t="shared" si="4"/>
        <v>40</v>
      </c>
      <c r="K56" s="141">
        <f t="shared" si="5"/>
        <v>0</v>
      </c>
      <c r="L56" s="142"/>
      <c r="M56" s="142"/>
      <c r="N56" s="142"/>
      <c r="O56" s="142"/>
      <c r="P56" s="61"/>
      <c r="Q56" s="62"/>
      <c r="R56" s="58"/>
    </row>
    <row r="57" spans="1:18" ht="15" customHeight="1" x14ac:dyDescent="0.3">
      <c r="A57" s="33" t="s">
        <v>100</v>
      </c>
      <c r="B57" s="58" t="s">
        <v>105</v>
      </c>
      <c r="C57" s="51" t="s">
        <v>106</v>
      </c>
      <c r="D57" s="78"/>
      <c r="E57" s="60"/>
      <c r="F57" s="60"/>
      <c r="G57" s="169"/>
      <c r="H57" s="61"/>
      <c r="I57" s="2">
        <f t="shared" si="3"/>
        <v>40</v>
      </c>
      <c r="J57" s="46">
        <f t="shared" si="4"/>
        <v>40</v>
      </c>
      <c r="K57" s="141">
        <f t="shared" si="5"/>
        <v>0</v>
      </c>
      <c r="L57" s="142"/>
      <c r="M57" s="142"/>
      <c r="N57" s="142"/>
      <c r="O57" s="142"/>
      <c r="P57" s="61"/>
      <c r="Q57" s="62"/>
      <c r="R57" s="58"/>
    </row>
    <row r="58" spans="1:18" ht="15" customHeight="1" x14ac:dyDescent="0.3">
      <c r="A58" s="33" t="s">
        <v>100</v>
      </c>
      <c r="B58" s="58" t="s">
        <v>107</v>
      </c>
      <c r="C58" s="51" t="s">
        <v>108</v>
      </c>
      <c r="D58" s="78"/>
      <c r="E58" s="60"/>
      <c r="F58" s="60"/>
      <c r="G58" s="169"/>
      <c r="H58" s="61"/>
      <c r="I58" s="2">
        <f t="shared" si="3"/>
        <v>40</v>
      </c>
      <c r="J58" s="46">
        <f t="shared" si="4"/>
        <v>40</v>
      </c>
      <c r="K58" s="141">
        <f t="shared" si="5"/>
        <v>0</v>
      </c>
      <c r="L58" s="142"/>
      <c r="M58" s="142"/>
      <c r="N58" s="142"/>
      <c r="O58" s="142"/>
      <c r="P58" s="61"/>
      <c r="Q58" s="62"/>
      <c r="R58" s="58"/>
    </row>
    <row r="59" spans="1:18" ht="15" customHeight="1" x14ac:dyDescent="0.3">
      <c r="A59" s="33" t="s">
        <v>109</v>
      </c>
      <c r="B59" s="58" t="s">
        <v>110</v>
      </c>
      <c r="C59" s="51" t="s">
        <v>267</v>
      </c>
      <c r="D59" s="78"/>
      <c r="E59" s="60"/>
      <c r="F59" s="60"/>
      <c r="G59" s="169"/>
      <c r="H59" s="61"/>
      <c r="I59" s="2">
        <f t="shared" si="3"/>
        <v>40</v>
      </c>
      <c r="J59" s="46">
        <f t="shared" si="4"/>
        <v>40</v>
      </c>
      <c r="K59" s="141">
        <f t="shared" si="5"/>
        <v>0</v>
      </c>
      <c r="L59" s="142"/>
      <c r="M59" s="142"/>
      <c r="N59" s="142"/>
      <c r="O59" s="142"/>
      <c r="P59" s="61"/>
      <c r="Q59" s="62"/>
      <c r="R59" s="58"/>
    </row>
    <row r="60" spans="1:18" ht="15" customHeight="1" x14ac:dyDescent="0.3">
      <c r="A60" s="33" t="s">
        <v>109</v>
      </c>
      <c r="B60" s="58" t="s">
        <v>111</v>
      </c>
      <c r="C60" s="51" t="s">
        <v>112</v>
      </c>
      <c r="D60" s="78"/>
      <c r="E60" s="60"/>
      <c r="F60" s="60"/>
      <c r="G60" s="169"/>
      <c r="H60" s="61"/>
      <c r="I60" s="2">
        <f t="shared" si="3"/>
        <v>40</v>
      </c>
      <c r="J60" s="46">
        <f t="shared" si="4"/>
        <v>40</v>
      </c>
      <c r="K60" s="141">
        <f t="shared" si="5"/>
        <v>0</v>
      </c>
      <c r="L60" s="142"/>
      <c r="M60" s="142"/>
      <c r="N60" s="142"/>
      <c r="O60" s="142"/>
      <c r="P60" s="61"/>
      <c r="Q60" s="62"/>
      <c r="R60" s="58"/>
    </row>
    <row r="61" spans="1:18" ht="15" customHeight="1" x14ac:dyDescent="0.3">
      <c r="A61" s="33" t="s">
        <v>109</v>
      </c>
      <c r="B61" s="58" t="s">
        <v>115</v>
      </c>
      <c r="C61" s="51" t="s">
        <v>116</v>
      </c>
      <c r="D61" s="78"/>
      <c r="E61" s="60"/>
      <c r="F61" s="60"/>
      <c r="G61" s="169"/>
      <c r="H61" s="61"/>
      <c r="I61" s="2">
        <f t="shared" si="3"/>
        <v>40</v>
      </c>
      <c r="J61" s="46">
        <f t="shared" si="4"/>
        <v>40</v>
      </c>
      <c r="K61" s="141">
        <f t="shared" si="5"/>
        <v>0</v>
      </c>
      <c r="L61" s="142"/>
      <c r="M61" s="142"/>
      <c r="N61" s="142"/>
      <c r="O61" s="142"/>
      <c r="P61" s="61"/>
      <c r="Q61" s="62"/>
      <c r="R61" s="58"/>
    </row>
    <row r="62" spans="1:18" ht="15" customHeight="1" x14ac:dyDescent="0.3">
      <c r="A62" s="33" t="s">
        <v>109</v>
      </c>
      <c r="B62" s="58" t="s">
        <v>434</v>
      </c>
      <c r="C62" s="51" t="s">
        <v>435</v>
      </c>
      <c r="D62" s="78"/>
      <c r="E62" s="60"/>
      <c r="F62" s="60"/>
      <c r="G62" s="169"/>
      <c r="H62" s="61"/>
      <c r="I62" s="2">
        <f t="shared" si="3"/>
        <v>40</v>
      </c>
      <c r="J62" s="46">
        <f t="shared" si="4"/>
        <v>40</v>
      </c>
      <c r="K62" s="141">
        <f t="shared" si="5"/>
        <v>0</v>
      </c>
      <c r="L62" s="142"/>
      <c r="M62" s="142"/>
      <c r="N62" s="142"/>
      <c r="O62" s="142"/>
      <c r="P62" s="61"/>
      <c r="Q62" s="62"/>
      <c r="R62" s="58"/>
    </row>
    <row r="63" spans="1:18" ht="15" customHeight="1" x14ac:dyDescent="0.3">
      <c r="A63" s="33" t="s">
        <v>109</v>
      </c>
      <c r="B63" s="58" t="s">
        <v>121</v>
      </c>
      <c r="C63" s="51" t="s">
        <v>122</v>
      </c>
      <c r="D63" s="78"/>
      <c r="E63" s="60"/>
      <c r="F63" s="60"/>
      <c r="G63" s="169"/>
      <c r="H63" s="61"/>
      <c r="I63" s="2">
        <f t="shared" si="3"/>
        <v>40</v>
      </c>
      <c r="J63" s="46">
        <f t="shared" si="4"/>
        <v>40</v>
      </c>
      <c r="K63" s="141">
        <f t="shared" si="5"/>
        <v>0</v>
      </c>
      <c r="L63" s="142"/>
      <c r="M63" s="142"/>
      <c r="N63" s="142"/>
      <c r="O63" s="142"/>
      <c r="P63" s="61"/>
      <c r="Q63" s="62"/>
      <c r="R63" s="58"/>
    </row>
    <row r="64" spans="1:18" ht="15" customHeight="1" x14ac:dyDescent="0.3">
      <c r="A64" s="33" t="s">
        <v>109</v>
      </c>
      <c r="B64" s="58" t="s">
        <v>123</v>
      </c>
      <c r="C64" s="51" t="s">
        <v>124</v>
      </c>
      <c r="D64" s="78"/>
      <c r="E64" s="60"/>
      <c r="F64" s="60"/>
      <c r="G64" s="169"/>
      <c r="H64" s="61"/>
      <c r="I64" s="2">
        <f t="shared" si="3"/>
        <v>40</v>
      </c>
      <c r="J64" s="46">
        <f t="shared" si="4"/>
        <v>40</v>
      </c>
      <c r="K64" s="141">
        <f t="shared" si="5"/>
        <v>0</v>
      </c>
      <c r="L64" s="142"/>
      <c r="M64" s="142"/>
      <c r="N64" s="142"/>
      <c r="O64" s="142"/>
      <c r="P64" s="61"/>
      <c r="Q64" s="62"/>
      <c r="R64" s="58"/>
    </row>
    <row r="65" spans="1:18" ht="15" customHeight="1" x14ac:dyDescent="0.3">
      <c r="A65" s="33" t="s">
        <v>125</v>
      </c>
      <c r="B65" s="58" t="s">
        <v>578</v>
      </c>
      <c r="C65" s="51" t="s">
        <v>44</v>
      </c>
      <c r="D65" s="78"/>
      <c r="E65" s="60"/>
      <c r="F65" s="60"/>
      <c r="G65" s="169"/>
      <c r="H65" s="61"/>
      <c r="I65" s="2">
        <f t="shared" si="3"/>
        <v>40</v>
      </c>
      <c r="J65" s="46">
        <f t="shared" si="4"/>
        <v>40</v>
      </c>
      <c r="K65" s="141">
        <f t="shared" si="5"/>
        <v>0</v>
      </c>
      <c r="L65" s="142"/>
      <c r="M65" s="142"/>
      <c r="N65" s="142"/>
      <c r="O65" s="142"/>
      <c r="P65" s="61"/>
      <c r="Q65" s="62"/>
      <c r="R65" s="58"/>
    </row>
    <row r="66" spans="1:18" ht="15" customHeight="1" x14ac:dyDescent="0.3">
      <c r="A66" s="33" t="s">
        <v>125</v>
      </c>
      <c r="B66" s="58" t="s">
        <v>480</v>
      </c>
      <c r="C66" s="51" t="s">
        <v>604</v>
      </c>
      <c r="D66" s="59" t="s">
        <v>336</v>
      </c>
      <c r="E66" s="60"/>
      <c r="F66" s="60"/>
      <c r="G66" s="169"/>
      <c r="H66" s="61"/>
      <c r="I66" s="2">
        <f t="shared" si="3"/>
        <v>40</v>
      </c>
      <c r="J66" s="46">
        <f t="shared" si="4"/>
        <v>40</v>
      </c>
      <c r="K66" s="141">
        <f t="shared" si="5"/>
        <v>0</v>
      </c>
      <c r="L66" s="142"/>
      <c r="M66" s="142"/>
      <c r="N66" s="142"/>
      <c r="O66" s="142"/>
      <c r="P66" s="61"/>
      <c r="Q66" s="62"/>
      <c r="R66" s="58"/>
    </row>
    <row r="67" spans="1:18" ht="15" customHeight="1" x14ac:dyDescent="0.3">
      <c r="A67" s="33" t="s">
        <v>125</v>
      </c>
      <c r="B67" s="58" t="s">
        <v>481</v>
      </c>
      <c r="C67" s="51" t="s">
        <v>605</v>
      </c>
      <c r="D67" s="59" t="s">
        <v>337</v>
      </c>
      <c r="E67" s="60"/>
      <c r="F67" s="60"/>
      <c r="G67" s="169"/>
      <c r="H67" s="61"/>
      <c r="I67" s="2">
        <f t="shared" ref="I67:I74" si="6">IF(H67=$H$2, ,40 )</f>
        <v>40</v>
      </c>
      <c r="J67" s="46">
        <f t="shared" ref="J67:J74" si="7">IF(H67=$H$2, ,40)</f>
        <v>40</v>
      </c>
      <c r="K67" s="141">
        <f t="shared" ref="K67:K74" si="8">IF(H67=$H$2,J67*2080, )</f>
        <v>0</v>
      </c>
      <c r="L67" s="142"/>
      <c r="M67" s="142"/>
      <c r="N67" s="142"/>
      <c r="O67" s="142"/>
      <c r="P67" s="61"/>
      <c r="Q67" s="62"/>
      <c r="R67" s="58"/>
    </row>
    <row r="68" spans="1:18" ht="15" customHeight="1" x14ac:dyDescent="0.3">
      <c r="A68" s="33" t="s">
        <v>125</v>
      </c>
      <c r="B68" s="58" t="s">
        <v>482</v>
      </c>
      <c r="C68" s="51" t="s">
        <v>606</v>
      </c>
      <c r="D68" s="59" t="s">
        <v>338</v>
      </c>
      <c r="E68" s="60"/>
      <c r="F68" s="60"/>
      <c r="G68" s="169"/>
      <c r="H68" s="61"/>
      <c r="I68" s="2">
        <f t="shared" si="6"/>
        <v>40</v>
      </c>
      <c r="J68" s="46">
        <f t="shared" si="7"/>
        <v>40</v>
      </c>
      <c r="K68" s="141">
        <f t="shared" si="8"/>
        <v>0</v>
      </c>
      <c r="L68" s="142"/>
      <c r="M68" s="142"/>
      <c r="N68" s="142"/>
      <c r="O68" s="142"/>
      <c r="P68" s="61"/>
      <c r="Q68" s="62"/>
      <c r="R68" s="58"/>
    </row>
    <row r="69" spans="1:18" ht="15" customHeight="1" x14ac:dyDescent="0.3">
      <c r="A69" s="33" t="s">
        <v>125</v>
      </c>
      <c r="B69" s="58" t="s">
        <v>483</v>
      </c>
      <c r="C69" s="51" t="s">
        <v>607</v>
      </c>
      <c r="D69" s="59" t="s">
        <v>339</v>
      </c>
      <c r="E69" s="60"/>
      <c r="F69" s="60"/>
      <c r="G69" s="169"/>
      <c r="H69" s="61"/>
      <c r="I69" s="2">
        <f t="shared" si="6"/>
        <v>40</v>
      </c>
      <c r="J69" s="46">
        <f t="shared" si="7"/>
        <v>40</v>
      </c>
      <c r="K69" s="141">
        <f t="shared" si="8"/>
        <v>0</v>
      </c>
      <c r="L69" s="142"/>
      <c r="M69" s="142"/>
      <c r="N69" s="142"/>
      <c r="O69" s="142"/>
      <c r="P69" s="61"/>
      <c r="Q69" s="62"/>
      <c r="R69" s="58"/>
    </row>
    <row r="70" spans="1:18" ht="15" customHeight="1" x14ac:dyDescent="0.3">
      <c r="A70" s="33" t="s">
        <v>125</v>
      </c>
      <c r="B70" s="58" t="s">
        <v>484</v>
      </c>
      <c r="C70" s="51" t="s">
        <v>608</v>
      </c>
      <c r="D70" s="59" t="s">
        <v>340</v>
      </c>
      <c r="E70" s="60"/>
      <c r="F70" s="60"/>
      <c r="G70" s="169"/>
      <c r="H70" s="61"/>
      <c r="I70" s="2">
        <f t="shared" si="6"/>
        <v>40</v>
      </c>
      <c r="J70" s="46">
        <f t="shared" si="7"/>
        <v>40</v>
      </c>
      <c r="K70" s="141">
        <f t="shared" si="8"/>
        <v>0</v>
      </c>
      <c r="L70" s="142"/>
      <c r="M70" s="142"/>
      <c r="N70" s="142"/>
      <c r="O70" s="142"/>
      <c r="P70" s="61"/>
      <c r="Q70" s="62"/>
      <c r="R70" s="58"/>
    </row>
    <row r="71" spans="1:18" ht="15" customHeight="1" x14ac:dyDescent="0.3">
      <c r="A71" s="33" t="s">
        <v>125</v>
      </c>
      <c r="B71" s="58" t="s">
        <v>485</v>
      </c>
      <c r="C71" s="51" t="s">
        <v>609</v>
      </c>
      <c r="D71" s="59" t="s">
        <v>341</v>
      </c>
      <c r="E71" s="60"/>
      <c r="F71" s="60"/>
      <c r="G71" s="169"/>
      <c r="H71" s="61"/>
      <c r="I71" s="2">
        <f t="shared" si="6"/>
        <v>40</v>
      </c>
      <c r="J71" s="46">
        <f t="shared" si="7"/>
        <v>40</v>
      </c>
      <c r="K71" s="141">
        <f t="shared" si="8"/>
        <v>0</v>
      </c>
      <c r="L71" s="142"/>
      <c r="M71" s="142"/>
      <c r="N71" s="142"/>
      <c r="O71" s="142"/>
      <c r="P71" s="61"/>
      <c r="Q71" s="62"/>
      <c r="R71" s="58"/>
    </row>
    <row r="72" spans="1:18" ht="15" customHeight="1" x14ac:dyDescent="0.3">
      <c r="A72" s="33" t="s">
        <v>125</v>
      </c>
      <c r="B72" s="58" t="s">
        <v>486</v>
      </c>
      <c r="C72" s="51" t="s">
        <v>610</v>
      </c>
      <c r="D72" s="59" t="s">
        <v>342</v>
      </c>
      <c r="E72" s="60"/>
      <c r="F72" s="60"/>
      <c r="G72" s="169"/>
      <c r="H72" s="61"/>
      <c r="I72" s="2">
        <f t="shared" si="6"/>
        <v>40</v>
      </c>
      <c r="J72" s="46">
        <f t="shared" si="7"/>
        <v>40</v>
      </c>
      <c r="K72" s="141">
        <f t="shared" si="8"/>
        <v>0</v>
      </c>
      <c r="L72" s="142"/>
      <c r="M72" s="142"/>
      <c r="N72" s="142"/>
      <c r="O72" s="142"/>
      <c r="P72" s="61"/>
      <c r="Q72" s="62"/>
      <c r="R72" s="58"/>
    </row>
    <row r="73" spans="1:18" ht="15" customHeight="1" x14ac:dyDescent="0.3">
      <c r="A73" s="33" t="s">
        <v>125</v>
      </c>
      <c r="B73" s="58" t="s">
        <v>487</v>
      </c>
      <c r="C73" s="51" t="s">
        <v>611</v>
      </c>
      <c r="D73" s="59" t="s">
        <v>343</v>
      </c>
      <c r="E73" s="60"/>
      <c r="F73" s="60"/>
      <c r="G73" s="169"/>
      <c r="H73" s="61"/>
      <c r="I73" s="2">
        <f t="shared" si="6"/>
        <v>40</v>
      </c>
      <c r="J73" s="46">
        <f t="shared" si="7"/>
        <v>40</v>
      </c>
      <c r="K73" s="141">
        <f t="shared" si="8"/>
        <v>0</v>
      </c>
      <c r="L73" s="142"/>
      <c r="M73" s="142"/>
      <c r="N73" s="142"/>
      <c r="O73" s="142"/>
      <c r="P73" s="61"/>
      <c r="Q73" s="62"/>
      <c r="R73" s="58"/>
    </row>
    <row r="74" spans="1:18" ht="15" customHeight="1" x14ac:dyDescent="0.3">
      <c r="A74" s="33" t="s">
        <v>125</v>
      </c>
      <c r="B74" s="58" t="s">
        <v>488</v>
      </c>
      <c r="C74" s="51" t="s">
        <v>612</v>
      </c>
      <c r="D74" s="59" t="s">
        <v>344</v>
      </c>
      <c r="E74" s="60"/>
      <c r="F74" s="60"/>
      <c r="G74" s="169"/>
      <c r="H74" s="61"/>
      <c r="I74" s="2">
        <f t="shared" si="6"/>
        <v>40</v>
      </c>
      <c r="J74" s="46">
        <f t="shared" si="7"/>
        <v>40</v>
      </c>
      <c r="K74" s="141">
        <f t="shared" si="8"/>
        <v>0</v>
      </c>
      <c r="L74" s="142"/>
      <c r="M74" s="142"/>
      <c r="N74" s="142"/>
      <c r="O74" s="142"/>
      <c r="P74" s="61"/>
      <c r="Q74" s="62"/>
      <c r="R74" s="58"/>
    </row>
    <row r="75" spans="1:18" ht="15" customHeight="1" x14ac:dyDescent="0.3">
      <c r="A75" s="33" t="s">
        <v>125</v>
      </c>
      <c r="B75" s="58" t="s">
        <v>489</v>
      </c>
      <c r="C75" s="51" t="s">
        <v>613</v>
      </c>
      <c r="D75" s="59" t="s">
        <v>345</v>
      </c>
      <c r="E75" s="60"/>
      <c r="F75" s="60"/>
      <c r="G75" s="169"/>
      <c r="H75" s="61"/>
      <c r="I75" s="2">
        <f t="shared" ref="I75:I106" si="9">IF(H75=$H$2, ,40 )</f>
        <v>40</v>
      </c>
      <c r="J75" s="46">
        <f t="shared" ref="J75:J106" si="10">IF(H75=$H$2, ,40)</f>
        <v>40</v>
      </c>
      <c r="K75" s="141">
        <f t="shared" ref="K75:K106" si="11">IF(H75=$H$2,J75*2080, )</f>
        <v>0</v>
      </c>
      <c r="L75" s="142"/>
      <c r="M75" s="142"/>
      <c r="N75" s="142"/>
      <c r="O75" s="142"/>
      <c r="P75" s="61"/>
      <c r="Q75" s="62"/>
      <c r="R75" s="58"/>
    </row>
    <row r="76" spans="1:18" ht="15" customHeight="1" x14ac:dyDescent="0.3">
      <c r="A76" s="33" t="s">
        <v>125</v>
      </c>
      <c r="B76" s="58" t="s">
        <v>490</v>
      </c>
      <c r="C76" s="51" t="s">
        <v>614</v>
      </c>
      <c r="D76" s="59" t="s">
        <v>346</v>
      </c>
      <c r="E76" s="60"/>
      <c r="F76" s="60"/>
      <c r="G76" s="169"/>
      <c r="H76" s="61"/>
      <c r="I76" s="2">
        <f t="shared" si="9"/>
        <v>40</v>
      </c>
      <c r="J76" s="46">
        <f t="shared" si="10"/>
        <v>40</v>
      </c>
      <c r="K76" s="141">
        <f t="shared" si="11"/>
        <v>0</v>
      </c>
      <c r="L76" s="142"/>
      <c r="M76" s="142"/>
      <c r="N76" s="142"/>
      <c r="O76" s="142"/>
      <c r="P76" s="61"/>
      <c r="Q76" s="62"/>
      <c r="R76" s="58"/>
    </row>
    <row r="77" spans="1:18" ht="15" customHeight="1" x14ac:dyDescent="0.3">
      <c r="A77" s="33" t="s">
        <v>125</v>
      </c>
      <c r="B77" s="58" t="s">
        <v>491</v>
      </c>
      <c r="C77" s="51" t="s">
        <v>615</v>
      </c>
      <c r="D77" s="59" t="s">
        <v>347</v>
      </c>
      <c r="E77" s="60"/>
      <c r="F77" s="60"/>
      <c r="G77" s="169"/>
      <c r="H77" s="61"/>
      <c r="I77" s="2">
        <f t="shared" si="9"/>
        <v>40</v>
      </c>
      <c r="J77" s="46">
        <f t="shared" si="10"/>
        <v>40</v>
      </c>
      <c r="K77" s="141">
        <f t="shared" si="11"/>
        <v>0</v>
      </c>
      <c r="L77" s="142"/>
      <c r="M77" s="142"/>
      <c r="N77" s="142"/>
      <c r="O77" s="142"/>
      <c r="P77" s="61"/>
      <c r="Q77" s="62"/>
      <c r="R77" s="58"/>
    </row>
    <row r="78" spans="1:18" ht="15" customHeight="1" x14ac:dyDescent="0.3">
      <c r="A78" s="33" t="s">
        <v>125</v>
      </c>
      <c r="B78" s="58" t="s">
        <v>492</v>
      </c>
      <c r="C78" s="51" t="s">
        <v>616</v>
      </c>
      <c r="D78" s="59" t="s">
        <v>348</v>
      </c>
      <c r="E78" s="60"/>
      <c r="F78" s="60"/>
      <c r="G78" s="169"/>
      <c r="H78" s="61"/>
      <c r="I78" s="2">
        <f t="shared" si="9"/>
        <v>40</v>
      </c>
      <c r="J78" s="46">
        <f t="shared" si="10"/>
        <v>40</v>
      </c>
      <c r="K78" s="141">
        <f t="shared" si="11"/>
        <v>0</v>
      </c>
      <c r="L78" s="142"/>
      <c r="M78" s="142"/>
      <c r="N78" s="142"/>
      <c r="O78" s="142"/>
      <c r="P78" s="61"/>
      <c r="Q78" s="62"/>
      <c r="R78" s="58"/>
    </row>
    <row r="79" spans="1:18" ht="15" customHeight="1" x14ac:dyDescent="0.3">
      <c r="A79" s="33" t="s">
        <v>125</v>
      </c>
      <c r="B79" s="58" t="s">
        <v>493</v>
      </c>
      <c r="C79" s="51" t="s">
        <v>617</v>
      </c>
      <c r="D79" s="59" t="s">
        <v>349</v>
      </c>
      <c r="E79" s="60"/>
      <c r="F79" s="60"/>
      <c r="G79" s="169"/>
      <c r="H79" s="61"/>
      <c r="I79" s="2">
        <f t="shared" si="9"/>
        <v>40</v>
      </c>
      <c r="J79" s="46">
        <f t="shared" si="10"/>
        <v>40</v>
      </c>
      <c r="K79" s="141">
        <f t="shared" si="11"/>
        <v>0</v>
      </c>
      <c r="L79" s="142"/>
      <c r="M79" s="142"/>
      <c r="N79" s="142"/>
      <c r="O79" s="142"/>
      <c r="P79" s="61"/>
      <c r="Q79" s="62"/>
      <c r="R79" s="58"/>
    </row>
    <row r="80" spans="1:18" ht="15" customHeight="1" x14ac:dyDescent="0.3">
      <c r="A80" s="33" t="s">
        <v>125</v>
      </c>
      <c r="B80" s="58" t="s">
        <v>494</v>
      </c>
      <c r="C80" s="51" t="s">
        <v>618</v>
      </c>
      <c r="D80" s="59" t="s">
        <v>350</v>
      </c>
      <c r="E80" s="60"/>
      <c r="F80" s="60"/>
      <c r="G80" s="169"/>
      <c r="H80" s="61"/>
      <c r="I80" s="2">
        <f t="shared" si="9"/>
        <v>40</v>
      </c>
      <c r="J80" s="46">
        <f t="shared" si="10"/>
        <v>40</v>
      </c>
      <c r="K80" s="141">
        <f t="shared" si="11"/>
        <v>0</v>
      </c>
      <c r="L80" s="142"/>
      <c r="M80" s="142"/>
      <c r="N80" s="142"/>
      <c r="O80" s="142"/>
      <c r="P80" s="61"/>
      <c r="Q80" s="62"/>
      <c r="R80" s="58"/>
    </row>
    <row r="81" spans="1:18" ht="15" customHeight="1" x14ac:dyDescent="0.3">
      <c r="A81" s="33" t="s">
        <v>125</v>
      </c>
      <c r="B81" s="58" t="s">
        <v>495</v>
      </c>
      <c r="C81" s="51" t="s">
        <v>619</v>
      </c>
      <c r="D81" s="59" t="s">
        <v>351</v>
      </c>
      <c r="E81" s="60"/>
      <c r="F81" s="60"/>
      <c r="G81" s="169"/>
      <c r="H81" s="61"/>
      <c r="I81" s="2">
        <f t="shared" si="9"/>
        <v>40</v>
      </c>
      <c r="J81" s="46">
        <f t="shared" si="10"/>
        <v>40</v>
      </c>
      <c r="K81" s="141">
        <f t="shared" si="11"/>
        <v>0</v>
      </c>
      <c r="L81" s="142"/>
      <c r="M81" s="142"/>
      <c r="N81" s="142"/>
      <c r="O81" s="142"/>
      <c r="P81" s="61"/>
      <c r="Q81" s="62"/>
      <c r="R81" s="58"/>
    </row>
    <row r="82" spans="1:18" ht="15" customHeight="1" x14ac:dyDescent="0.3">
      <c r="A82" s="33" t="s">
        <v>125</v>
      </c>
      <c r="B82" s="58" t="s">
        <v>496</v>
      </c>
      <c r="C82" s="51" t="s">
        <v>620</v>
      </c>
      <c r="D82" s="59" t="s">
        <v>352</v>
      </c>
      <c r="E82" s="60"/>
      <c r="F82" s="60"/>
      <c r="G82" s="169"/>
      <c r="H82" s="61"/>
      <c r="I82" s="2">
        <f t="shared" si="9"/>
        <v>40</v>
      </c>
      <c r="J82" s="46">
        <f t="shared" si="10"/>
        <v>40</v>
      </c>
      <c r="K82" s="141">
        <f t="shared" si="11"/>
        <v>0</v>
      </c>
      <c r="L82" s="142"/>
      <c r="M82" s="142"/>
      <c r="N82" s="142"/>
      <c r="O82" s="142"/>
      <c r="P82" s="61"/>
      <c r="Q82" s="62"/>
      <c r="R82" s="58"/>
    </row>
    <row r="83" spans="1:18" ht="15" customHeight="1" x14ac:dyDescent="0.3">
      <c r="A83" s="33" t="s">
        <v>125</v>
      </c>
      <c r="B83" s="58" t="s">
        <v>497</v>
      </c>
      <c r="C83" s="51" t="s">
        <v>621</v>
      </c>
      <c r="D83" s="59" t="s">
        <v>353</v>
      </c>
      <c r="E83" s="60"/>
      <c r="F83" s="60"/>
      <c r="G83" s="169"/>
      <c r="H83" s="61"/>
      <c r="I83" s="2">
        <f t="shared" si="9"/>
        <v>40</v>
      </c>
      <c r="J83" s="46">
        <f t="shared" si="10"/>
        <v>40</v>
      </c>
      <c r="K83" s="141">
        <f t="shared" si="11"/>
        <v>0</v>
      </c>
      <c r="L83" s="142"/>
      <c r="M83" s="142"/>
      <c r="N83" s="142"/>
      <c r="O83" s="142"/>
      <c r="P83" s="61"/>
      <c r="Q83" s="62"/>
      <c r="R83" s="58"/>
    </row>
    <row r="84" spans="1:18" ht="15" customHeight="1" x14ac:dyDescent="0.3">
      <c r="A84" s="33" t="s">
        <v>125</v>
      </c>
      <c r="B84" s="58" t="s">
        <v>498</v>
      </c>
      <c r="C84" s="51" t="s">
        <v>622</v>
      </c>
      <c r="D84" s="59" t="s">
        <v>354</v>
      </c>
      <c r="E84" s="60"/>
      <c r="F84" s="60"/>
      <c r="G84" s="169"/>
      <c r="H84" s="61"/>
      <c r="I84" s="2">
        <f t="shared" si="9"/>
        <v>40</v>
      </c>
      <c r="J84" s="46">
        <f t="shared" si="10"/>
        <v>40</v>
      </c>
      <c r="K84" s="141">
        <f t="shared" si="11"/>
        <v>0</v>
      </c>
      <c r="L84" s="142"/>
      <c r="M84" s="142"/>
      <c r="N84" s="142"/>
      <c r="O84" s="142"/>
      <c r="P84" s="61"/>
      <c r="Q84" s="62"/>
      <c r="R84" s="58"/>
    </row>
    <row r="85" spans="1:18" ht="15" customHeight="1" x14ac:dyDescent="0.3">
      <c r="A85" s="33" t="s">
        <v>125</v>
      </c>
      <c r="B85" s="58" t="s">
        <v>499</v>
      </c>
      <c r="C85" s="51" t="s">
        <v>623</v>
      </c>
      <c r="D85" s="59" t="s">
        <v>355</v>
      </c>
      <c r="E85" s="60"/>
      <c r="F85" s="60"/>
      <c r="G85" s="169"/>
      <c r="H85" s="61"/>
      <c r="I85" s="2">
        <f t="shared" si="9"/>
        <v>40</v>
      </c>
      <c r="J85" s="46">
        <f t="shared" si="10"/>
        <v>40</v>
      </c>
      <c r="K85" s="141">
        <f t="shared" si="11"/>
        <v>0</v>
      </c>
      <c r="L85" s="142"/>
      <c r="M85" s="142"/>
      <c r="N85" s="142"/>
      <c r="O85" s="142"/>
      <c r="P85" s="61"/>
      <c r="Q85" s="62"/>
      <c r="R85" s="58"/>
    </row>
    <row r="86" spans="1:18" ht="15" customHeight="1" x14ac:dyDescent="0.3">
      <c r="A86" s="33" t="s">
        <v>125</v>
      </c>
      <c r="B86" s="58" t="s">
        <v>500</v>
      </c>
      <c r="C86" s="51" t="s">
        <v>624</v>
      </c>
      <c r="D86" s="59" t="s">
        <v>356</v>
      </c>
      <c r="E86" s="60"/>
      <c r="F86" s="60"/>
      <c r="G86" s="169"/>
      <c r="H86" s="61"/>
      <c r="I86" s="2">
        <f t="shared" si="9"/>
        <v>40</v>
      </c>
      <c r="J86" s="46">
        <f t="shared" si="10"/>
        <v>40</v>
      </c>
      <c r="K86" s="141">
        <f t="shared" si="11"/>
        <v>0</v>
      </c>
      <c r="L86" s="142"/>
      <c r="M86" s="142"/>
      <c r="N86" s="142"/>
      <c r="O86" s="142"/>
      <c r="P86" s="61"/>
      <c r="Q86" s="62"/>
      <c r="R86" s="58"/>
    </row>
    <row r="87" spans="1:18" ht="15" customHeight="1" x14ac:dyDescent="0.3">
      <c r="A87" s="33" t="s">
        <v>125</v>
      </c>
      <c r="B87" s="58" t="s">
        <v>501</v>
      </c>
      <c r="C87" s="51" t="s">
        <v>625</v>
      </c>
      <c r="D87" s="59" t="s">
        <v>357</v>
      </c>
      <c r="E87" s="60"/>
      <c r="F87" s="60"/>
      <c r="G87" s="169"/>
      <c r="H87" s="61"/>
      <c r="I87" s="2">
        <f t="shared" si="9"/>
        <v>40</v>
      </c>
      <c r="J87" s="46">
        <f t="shared" si="10"/>
        <v>40</v>
      </c>
      <c r="K87" s="141">
        <f t="shared" si="11"/>
        <v>0</v>
      </c>
      <c r="L87" s="142"/>
      <c r="M87" s="142"/>
      <c r="N87" s="142"/>
      <c r="O87" s="142"/>
      <c r="P87" s="61"/>
      <c r="Q87" s="62"/>
      <c r="R87" s="58"/>
    </row>
    <row r="88" spans="1:18" ht="15" customHeight="1" x14ac:dyDescent="0.3">
      <c r="A88" s="33" t="s">
        <v>125</v>
      </c>
      <c r="B88" s="58" t="s">
        <v>502</v>
      </c>
      <c r="C88" s="51" t="s">
        <v>626</v>
      </c>
      <c r="D88" s="59" t="s">
        <v>358</v>
      </c>
      <c r="E88" s="60"/>
      <c r="F88" s="60"/>
      <c r="G88" s="169"/>
      <c r="H88" s="61"/>
      <c r="I88" s="2">
        <f t="shared" si="9"/>
        <v>40</v>
      </c>
      <c r="J88" s="46">
        <f t="shared" si="10"/>
        <v>40</v>
      </c>
      <c r="K88" s="141">
        <f t="shared" si="11"/>
        <v>0</v>
      </c>
      <c r="L88" s="142"/>
      <c r="M88" s="142"/>
      <c r="N88" s="142"/>
      <c r="O88" s="142"/>
      <c r="P88" s="61"/>
      <c r="Q88" s="62"/>
      <c r="R88" s="58"/>
    </row>
    <row r="89" spans="1:18" ht="15" customHeight="1" x14ac:dyDescent="0.3">
      <c r="A89" s="33" t="s">
        <v>125</v>
      </c>
      <c r="B89" s="58" t="s">
        <v>503</v>
      </c>
      <c r="C89" s="51" t="s">
        <v>627</v>
      </c>
      <c r="D89" s="59" t="s">
        <v>371</v>
      </c>
      <c r="E89" s="60"/>
      <c r="F89" s="60"/>
      <c r="G89" s="169"/>
      <c r="H89" s="61"/>
      <c r="I89" s="2">
        <f t="shared" si="9"/>
        <v>40</v>
      </c>
      <c r="J89" s="46">
        <f t="shared" si="10"/>
        <v>40</v>
      </c>
      <c r="K89" s="141">
        <f t="shared" si="11"/>
        <v>0</v>
      </c>
      <c r="L89" s="142"/>
      <c r="M89" s="142"/>
      <c r="N89" s="142"/>
      <c r="O89" s="142"/>
      <c r="P89" s="61"/>
      <c r="Q89" s="62"/>
      <c r="R89" s="58"/>
    </row>
    <row r="90" spans="1:18" ht="15" customHeight="1" x14ac:dyDescent="0.3">
      <c r="A90" s="33" t="s">
        <v>125</v>
      </c>
      <c r="B90" s="58" t="s">
        <v>504</v>
      </c>
      <c r="C90" s="51" t="s">
        <v>628</v>
      </c>
      <c r="D90" s="59" t="s">
        <v>438</v>
      </c>
      <c r="E90" s="60"/>
      <c r="F90" s="60"/>
      <c r="G90" s="169"/>
      <c r="H90" s="61"/>
      <c r="I90" s="2">
        <f t="shared" si="9"/>
        <v>40</v>
      </c>
      <c r="J90" s="46">
        <f t="shared" si="10"/>
        <v>40</v>
      </c>
      <c r="K90" s="141">
        <f t="shared" si="11"/>
        <v>0</v>
      </c>
      <c r="L90" s="142"/>
      <c r="M90" s="142"/>
      <c r="N90" s="142"/>
      <c r="O90" s="142"/>
      <c r="P90" s="61"/>
      <c r="Q90" s="62"/>
      <c r="R90" s="58"/>
    </row>
    <row r="91" spans="1:18" ht="15" customHeight="1" x14ac:dyDescent="0.3">
      <c r="A91" s="33" t="s">
        <v>125</v>
      </c>
      <c r="B91" s="58" t="s">
        <v>505</v>
      </c>
      <c r="C91" s="51" t="s">
        <v>629</v>
      </c>
      <c r="D91" s="59" t="s">
        <v>585</v>
      </c>
      <c r="E91" s="60"/>
      <c r="F91" s="60"/>
      <c r="G91" s="169"/>
      <c r="H91" s="61"/>
      <c r="I91" s="2">
        <f t="shared" si="9"/>
        <v>40</v>
      </c>
      <c r="J91" s="46">
        <f t="shared" si="10"/>
        <v>40</v>
      </c>
      <c r="K91" s="141">
        <f t="shared" si="11"/>
        <v>0</v>
      </c>
      <c r="L91" s="142"/>
      <c r="M91" s="142"/>
      <c r="N91" s="142"/>
      <c r="O91" s="142"/>
      <c r="P91" s="61"/>
      <c r="Q91" s="62"/>
      <c r="R91" s="58"/>
    </row>
    <row r="92" spans="1:18" ht="15" customHeight="1" x14ac:dyDescent="0.3">
      <c r="A92" s="33" t="s">
        <v>125</v>
      </c>
      <c r="B92" s="58" t="s">
        <v>506</v>
      </c>
      <c r="C92" s="51" t="s">
        <v>630</v>
      </c>
      <c r="D92" s="59" t="s">
        <v>337</v>
      </c>
      <c r="E92" s="60"/>
      <c r="F92" s="60"/>
      <c r="G92" s="169"/>
      <c r="H92" s="61"/>
      <c r="I92" s="2">
        <f t="shared" ref="I92:I99" si="12">IF(H92=$H$2, ,40 )</f>
        <v>40</v>
      </c>
      <c r="J92" s="46">
        <f t="shared" ref="J92:J99" si="13">IF(H92=$H$2, ,40)</f>
        <v>40</v>
      </c>
      <c r="K92" s="141">
        <f t="shared" ref="K92:K99" si="14">IF(H92=$H$2,J92*2080, )</f>
        <v>0</v>
      </c>
      <c r="L92" s="142"/>
      <c r="M92" s="142"/>
      <c r="N92" s="142"/>
      <c r="O92" s="142"/>
      <c r="P92" s="61"/>
      <c r="Q92" s="62"/>
      <c r="R92" s="58"/>
    </row>
    <row r="93" spans="1:18" ht="15" customHeight="1" x14ac:dyDescent="0.3">
      <c r="A93" s="33" t="s">
        <v>125</v>
      </c>
      <c r="B93" s="58" t="s">
        <v>507</v>
      </c>
      <c r="C93" s="51" t="s">
        <v>631</v>
      </c>
      <c r="D93" s="59" t="s">
        <v>338</v>
      </c>
      <c r="E93" s="60"/>
      <c r="F93" s="60"/>
      <c r="G93" s="169"/>
      <c r="H93" s="61"/>
      <c r="I93" s="2">
        <f t="shared" si="12"/>
        <v>40</v>
      </c>
      <c r="J93" s="46">
        <f t="shared" si="13"/>
        <v>40</v>
      </c>
      <c r="K93" s="141">
        <f t="shared" si="14"/>
        <v>0</v>
      </c>
      <c r="L93" s="142"/>
      <c r="M93" s="142"/>
      <c r="N93" s="142"/>
      <c r="O93" s="142"/>
      <c r="P93" s="61"/>
      <c r="Q93" s="62"/>
      <c r="R93" s="58"/>
    </row>
    <row r="94" spans="1:18" ht="15" customHeight="1" x14ac:dyDescent="0.3">
      <c r="A94" s="33" t="s">
        <v>125</v>
      </c>
      <c r="B94" s="58" t="s">
        <v>508</v>
      </c>
      <c r="C94" s="51" t="s">
        <v>632</v>
      </c>
      <c r="D94" s="59" t="s">
        <v>339</v>
      </c>
      <c r="E94" s="60"/>
      <c r="F94" s="60"/>
      <c r="G94" s="169"/>
      <c r="H94" s="61"/>
      <c r="I94" s="2">
        <f t="shared" si="12"/>
        <v>40</v>
      </c>
      <c r="J94" s="46">
        <f t="shared" si="13"/>
        <v>40</v>
      </c>
      <c r="K94" s="141">
        <f t="shared" si="14"/>
        <v>0</v>
      </c>
      <c r="L94" s="142"/>
      <c r="M94" s="142"/>
      <c r="N94" s="142"/>
      <c r="O94" s="142"/>
      <c r="P94" s="61"/>
      <c r="Q94" s="62"/>
      <c r="R94" s="58"/>
    </row>
    <row r="95" spans="1:18" ht="15" customHeight="1" x14ac:dyDescent="0.3">
      <c r="A95" s="33" t="s">
        <v>125</v>
      </c>
      <c r="B95" s="58" t="s">
        <v>509</v>
      </c>
      <c r="C95" s="51" t="s">
        <v>633</v>
      </c>
      <c r="D95" s="59" t="s">
        <v>340</v>
      </c>
      <c r="E95" s="60"/>
      <c r="F95" s="60"/>
      <c r="G95" s="169"/>
      <c r="H95" s="61"/>
      <c r="I95" s="2">
        <f t="shared" si="12"/>
        <v>40</v>
      </c>
      <c r="J95" s="46">
        <f t="shared" si="13"/>
        <v>40</v>
      </c>
      <c r="K95" s="141">
        <f t="shared" si="14"/>
        <v>0</v>
      </c>
      <c r="L95" s="142"/>
      <c r="M95" s="142"/>
      <c r="N95" s="142"/>
      <c r="O95" s="142"/>
      <c r="P95" s="61"/>
      <c r="Q95" s="62"/>
      <c r="R95" s="58"/>
    </row>
    <row r="96" spans="1:18" ht="15" customHeight="1" x14ac:dyDescent="0.3">
      <c r="A96" s="33" t="s">
        <v>125</v>
      </c>
      <c r="B96" s="58" t="s">
        <v>510</v>
      </c>
      <c r="C96" s="51" t="s">
        <v>634</v>
      </c>
      <c r="D96" s="59" t="s">
        <v>341</v>
      </c>
      <c r="E96" s="60"/>
      <c r="F96" s="60"/>
      <c r="G96" s="169"/>
      <c r="H96" s="61"/>
      <c r="I96" s="2">
        <f t="shared" si="12"/>
        <v>40</v>
      </c>
      <c r="J96" s="46">
        <f t="shared" si="13"/>
        <v>40</v>
      </c>
      <c r="K96" s="141">
        <f t="shared" si="14"/>
        <v>0</v>
      </c>
      <c r="L96" s="142"/>
      <c r="M96" s="142"/>
      <c r="N96" s="142"/>
      <c r="O96" s="142"/>
      <c r="P96" s="61"/>
      <c r="Q96" s="62"/>
      <c r="R96" s="58"/>
    </row>
    <row r="97" spans="1:18" ht="15" customHeight="1" x14ac:dyDescent="0.3">
      <c r="A97" s="33" t="s">
        <v>125</v>
      </c>
      <c r="B97" s="58" t="s">
        <v>511</v>
      </c>
      <c r="C97" s="51" t="s">
        <v>635</v>
      </c>
      <c r="D97" s="59" t="s">
        <v>342</v>
      </c>
      <c r="E97" s="60"/>
      <c r="F97" s="60"/>
      <c r="G97" s="169"/>
      <c r="H97" s="61"/>
      <c r="I97" s="2">
        <f t="shared" si="12"/>
        <v>40</v>
      </c>
      <c r="J97" s="46">
        <f t="shared" si="13"/>
        <v>40</v>
      </c>
      <c r="K97" s="141">
        <f t="shared" si="14"/>
        <v>0</v>
      </c>
      <c r="L97" s="142"/>
      <c r="M97" s="142"/>
      <c r="N97" s="142"/>
      <c r="O97" s="142"/>
      <c r="P97" s="61"/>
      <c r="Q97" s="62"/>
      <c r="R97" s="58"/>
    </row>
    <row r="98" spans="1:18" ht="15" customHeight="1" x14ac:dyDescent="0.3">
      <c r="A98" s="33" t="s">
        <v>125</v>
      </c>
      <c r="B98" s="58" t="s">
        <v>512</v>
      </c>
      <c r="C98" s="51" t="s">
        <v>636</v>
      </c>
      <c r="D98" s="59" t="s">
        <v>343</v>
      </c>
      <c r="E98" s="60"/>
      <c r="F98" s="60"/>
      <c r="G98" s="169"/>
      <c r="H98" s="61"/>
      <c r="I98" s="2">
        <f t="shared" si="12"/>
        <v>40</v>
      </c>
      <c r="J98" s="46">
        <f t="shared" si="13"/>
        <v>40</v>
      </c>
      <c r="K98" s="141">
        <f t="shared" si="14"/>
        <v>0</v>
      </c>
      <c r="L98" s="142"/>
      <c r="M98" s="142"/>
      <c r="N98" s="142"/>
      <c r="O98" s="142"/>
      <c r="P98" s="61"/>
      <c r="Q98" s="62"/>
      <c r="R98" s="58"/>
    </row>
    <row r="99" spans="1:18" ht="15" customHeight="1" x14ac:dyDescent="0.3">
      <c r="A99" s="33" t="s">
        <v>125</v>
      </c>
      <c r="B99" s="58" t="s">
        <v>513</v>
      </c>
      <c r="C99" s="51" t="s">
        <v>637</v>
      </c>
      <c r="D99" s="59" t="s">
        <v>344</v>
      </c>
      <c r="E99" s="60"/>
      <c r="F99" s="60"/>
      <c r="G99" s="169"/>
      <c r="H99" s="61"/>
      <c r="I99" s="2">
        <f t="shared" si="12"/>
        <v>40</v>
      </c>
      <c r="J99" s="46">
        <f t="shared" si="13"/>
        <v>40</v>
      </c>
      <c r="K99" s="141">
        <f t="shared" si="14"/>
        <v>0</v>
      </c>
      <c r="L99" s="142"/>
      <c r="M99" s="142"/>
      <c r="N99" s="142"/>
      <c r="O99" s="142"/>
      <c r="P99" s="61"/>
      <c r="Q99" s="62"/>
      <c r="R99" s="58"/>
    </row>
    <row r="100" spans="1:18" ht="15" customHeight="1" x14ac:dyDescent="0.3">
      <c r="A100" s="33" t="s">
        <v>125</v>
      </c>
      <c r="B100" s="58" t="s">
        <v>514</v>
      </c>
      <c r="C100" s="51" t="s">
        <v>638</v>
      </c>
      <c r="D100" s="59" t="s">
        <v>345</v>
      </c>
      <c r="E100" s="60"/>
      <c r="F100" s="60"/>
      <c r="G100" s="169"/>
      <c r="H100" s="61"/>
      <c r="I100" s="2">
        <f t="shared" si="9"/>
        <v>40</v>
      </c>
      <c r="J100" s="46">
        <f t="shared" si="10"/>
        <v>40</v>
      </c>
      <c r="K100" s="141">
        <f t="shared" si="11"/>
        <v>0</v>
      </c>
      <c r="L100" s="142"/>
      <c r="M100" s="142"/>
      <c r="N100" s="142"/>
      <c r="O100" s="142"/>
      <c r="P100" s="61"/>
      <c r="Q100" s="62"/>
      <c r="R100" s="58"/>
    </row>
    <row r="101" spans="1:18" ht="15" customHeight="1" x14ac:dyDescent="0.3">
      <c r="A101" s="33" t="s">
        <v>125</v>
      </c>
      <c r="B101" s="58" t="s">
        <v>515</v>
      </c>
      <c r="C101" s="51" t="s">
        <v>639</v>
      </c>
      <c r="D101" s="59" t="s">
        <v>346</v>
      </c>
      <c r="E101" s="60"/>
      <c r="F101" s="60"/>
      <c r="G101" s="169"/>
      <c r="H101" s="61"/>
      <c r="I101" s="2">
        <f t="shared" si="9"/>
        <v>40</v>
      </c>
      <c r="J101" s="46">
        <f t="shared" si="10"/>
        <v>40</v>
      </c>
      <c r="K101" s="141">
        <f t="shared" si="11"/>
        <v>0</v>
      </c>
      <c r="L101" s="142"/>
      <c r="M101" s="142"/>
      <c r="N101" s="142"/>
      <c r="O101" s="142"/>
      <c r="P101" s="61"/>
      <c r="Q101" s="62"/>
      <c r="R101" s="58"/>
    </row>
    <row r="102" spans="1:18" ht="15" customHeight="1" x14ac:dyDescent="0.3">
      <c r="A102" s="33" t="s">
        <v>125</v>
      </c>
      <c r="B102" s="58" t="s">
        <v>516</v>
      </c>
      <c r="C102" s="51" t="s">
        <v>640</v>
      </c>
      <c r="D102" s="59" t="s">
        <v>347</v>
      </c>
      <c r="E102" s="60"/>
      <c r="F102" s="60"/>
      <c r="G102" s="169"/>
      <c r="H102" s="61"/>
      <c r="I102" s="2">
        <f t="shared" si="9"/>
        <v>40</v>
      </c>
      <c r="J102" s="46">
        <f t="shared" si="10"/>
        <v>40</v>
      </c>
      <c r="K102" s="141">
        <f t="shared" si="11"/>
        <v>0</v>
      </c>
      <c r="L102" s="142"/>
      <c r="M102" s="142"/>
      <c r="N102" s="142"/>
      <c r="O102" s="142"/>
      <c r="P102" s="61"/>
      <c r="Q102" s="62"/>
      <c r="R102" s="58"/>
    </row>
    <row r="103" spans="1:18" ht="15" customHeight="1" x14ac:dyDescent="0.3">
      <c r="A103" s="33" t="s">
        <v>125</v>
      </c>
      <c r="B103" s="58" t="s">
        <v>517</v>
      </c>
      <c r="C103" s="51" t="s">
        <v>641</v>
      </c>
      <c r="D103" s="59" t="s">
        <v>348</v>
      </c>
      <c r="E103" s="60"/>
      <c r="F103" s="60"/>
      <c r="G103" s="169"/>
      <c r="H103" s="61"/>
      <c r="I103" s="2">
        <f t="shared" si="9"/>
        <v>40</v>
      </c>
      <c r="J103" s="46">
        <f t="shared" si="10"/>
        <v>40</v>
      </c>
      <c r="K103" s="141">
        <f t="shared" si="11"/>
        <v>0</v>
      </c>
      <c r="L103" s="142"/>
      <c r="M103" s="142"/>
      <c r="N103" s="142"/>
      <c r="O103" s="142"/>
      <c r="P103" s="61"/>
      <c r="Q103" s="62"/>
      <c r="R103" s="58"/>
    </row>
    <row r="104" spans="1:18" ht="15" customHeight="1" x14ac:dyDescent="0.3">
      <c r="A104" s="33" t="s">
        <v>125</v>
      </c>
      <c r="B104" s="58" t="s">
        <v>518</v>
      </c>
      <c r="C104" s="51" t="s">
        <v>642</v>
      </c>
      <c r="D104" s="59" t="s">
        <v>349</v>
      </c>
      <c r="E104" s="60"/>
      <c r="F104" s="60"/>
      <c r="G104" s="169"/>
      <c r="H104" s="61"/>
      <c r="I104" s="2">
        <f t="shared" si="9"/>
        <v>40</v>
      </c>
      <c r="J104" s="46">
        <f t="shared" si="10"/>
        <v>40</v>
      </c>
      <c r="K104" s="141">
        <f t="shared" si="11"/>
        <v>0</v>
      </c>
      <c r="L104" s="142"/>
      <c r="M104" s="142"/>
      <c r="N104" s="142"/>
      <c r="O104" s="142"/>
      <c r="P104" s="61"/>
      <c r="Q104" s="62"/>
      <c r="R104" s="58"/>
    </row>
    <row r="105" spans="1:18" ht="15" customHeight="1" x14ac:dyDescent="0.3">
      <c r="A105" s="33" t="s">
        <v>125</v>
      </c>
      <c r="B105" s="58" t="s">
        <v>519</v>
      </c>
      <c r="C105" s="51" t="s">
        <v>643</v>
      </c>
      <c r="D105" s="59" t="s">
        <v>350</v>
      </c>
      <c r="E105" s="60"/>
      <c r="F105" s="60"/>
      <c r="G105" s="169"/>
      <c r="H105" s="61"/>
      <c r="I105" s="2">
        <f t="shared" si="9"/>
        <v>40</v>
      </c>
      <c r="J105" s="46">
        <f t="shared" si="10"/>
        <v>40</v>
      </c>
      <c r="K105" s="141">
        <f t="shared" si="11"/>
        <v>0</v>
      </c>
      <c r="L105" s="142"/>
      <c r="M105" s="142"/>
      <c r="N105" s="142"/>
      <c r="O105" s="142"/>
      <c r="P105" s="61"/>
      <c r="Q105" s="62"/>
      <c r="R105" s="58"/>
    </row>
    <row r="106" spans="1:18" ht="15" customHeight="1" x14ac:dyDescent="0.3">
      <c r="A106" s="33" t="s">
        <v>125</v>
      </c>
      <c r="B106" s="58" t="s">
        <v>520</v>
      </c>
      <c r="C106" s="51" t="s">
        <v>644</v>
      </c>
      <c r="D106" s="59" t="s">
        <v>351</v>
      </c>
      <c r="E106" s="60"/>
      <c r="F106" s="60"/>
      <c r="G106" s="169"/>
      <c r="H106" s="61"/>
      <c r="I106" s="2">
        <f t="shared" si="9"/>
        <v>40</v>
      </c>
      <c r="J106" s="46">
        <f t="shared" si="10"/>
        <v>40</v>
      </c>
      <c r="K106" s="141">
        <f t="shared" si="11"/>
        <v>0</v>
      </c>
      <c r="L106" s="142"/>
      <c r="M106" s="142"/>
      <c r="N106" s="142"/>
      <c r="O106" s="142"/>
      <c r="P106" s="61"/>
      <c r="Q106" s="62"/>
      <c r="R106" s="58"/>
    </row>
    <row r="107" spans="1:18" ht="15" customHeight="1" x14ac:dyDescent="0.3">
      <c r="A107" s="33" t="s">
        <v>125</v>
      </c>
      <c r="B107" s="58" t="s">
        <v>521</v>
      </c>
      <c r="C107" s="51" t="s">
        <v>645</v>
      </c>
      <c r="D107" s="59" t="s">
        <v>352</v>
      </c>
      <c r="E107" s="60"/>
      <c r="F107" s="60"/>
      <c r="G107" s="169"/>
      <c r="H107" s="61"/>
      <c r="I107" s="2">
        <f t="shared" ref="I107:I137" si="15">IF(H107=$H$2, ,40 )</f>
        <v>40</v>
      </c>
      <c r="J107" s="46">
        <f t="shared" ref="J107:J137" si="16">IF(H107=$H$2, ,40)</f>
        <v>40</v>
      </c>
      <c r="K107" s="141">
        <f t="shared" ref="K107:K137" si="17">IF(H107=$H$2,J107*2080, )</f>
        <v>0</v>
      </c>
      <c r="L107" s="142"/>
      <c r="M107" s="142"/>
      <c r="N107" s="142"/>
      <c r="O107" s="142"/>
      <c r="P107" s="61"/>
      <c r="Q107" s="62"/>
      <c r="R107" s="58"/>
    </row>
    <row r="108" spans="1:18" ht="15" customHeight="1" x14ac:dyDescent="0.3">
      <c r="A108" s="33" t="s">
        <v>125</v>
      </c>
      <c r="B108" s="58" t="s">
        <v>522</v>
      </c>
      <c r="C108" s="51" t="s">
        <v>646</v>
      </c>
      <c r="D108" s="59" t="s">
        <v>353</v>
      </c>
      <c r="E108" s="60"/>
      <c r="F108" s="60"/>
      <c r="G108" s="169"/>
      <c r="H108" s="61"/>
      <c r="I108" s="2">
        <f t="shared" si="15"/>
        <v>40</v>
      </c>
      <c r="J108" s="46">
        <f t="shared" si="16"/>
        <v>40</v>
      </c>
      <c r="K108" s="141">
        <f t="shared" si="17"/>
        <v>0</v>
      </c>
      <c r="L108" s="142"/>
      <c r="M108" s="142"/>
      <c r="N108" s="142"/>
      <c r="O108" s="142"/>
      <c r="P108" s="61"/>
      <c r="Q108" s="62"/>
      <c r="R108" s="58"/>
    </row>
    <row r="109" spans="1:18" ht="15" customHeight="1" x14ac:dyDescent="0.3">
      <c r="A109" s="33" t="s">
        <v>125</v>
      </c>
      <c r="B109" s="58" t="s">
        <v>523</v>
      </c>
      <c r="C109" s="51" t="s">
        <v>647</v>
      </c>
      <c r="D109" s="59" t="s">
        <v>354</v>
      </c>
      <c r="E109" s="60"/>
      <c r="F109" s="60"/>
      <c r="G109" s="169"/>
      <c r="H109" s="61"/>
      <c r="I109" s="2">
        <f t="shared" si="15"/>
        <v>40</v>
      </c>
      <c r="J109" s="46">
        <f t="shared" si="16"/>
        <v>40</v>
      </c>
      <c r="K109" s="141">
        <f t="shared" si="17"/>
        <v>0</v>
      </c>
      <c r="L109" s="142"/>
      <c r="M109" s="142"/>
      <c r="N109" s="142"/>
      <c r="O109" s="142"/>
      <c r="P109" s="61"/>
      <c r="Q109" s="62"/>
      <c r="R109" s="58"/>
    </row>
    <row r="110" spans="1:18" ht="15" customHeight="1" x14ac:dyDescent="0.3">
      <c r="A110" s="33" t="s">
        <v>125</v>
      </c>
      <c r="B110" s="58" t="s">
        <v>524</v>
      </c>
      <c r="C110" s="51" t="s">
        <v>648</v>
      </c>
      <c r="D110" s="59" t="s">
        <v>355</v>
      </c>
      <c r="E110" s="60"/>
      <c r="F110" s="60"/>
      <c r="G110" s="169"/>
      <c r="H110" s="61"/>
      <c r="I110" s="2">
        <f t="shared" si="15"/>
        <v>40</v>
      </c>
      <c r="J110" s="46">
        <f t="shared" si="16"/>
        <v>40</v>
      </c>
      <c r="K110" s="141">
        <f t="shared" si="17"/>
        <v>0</v>
      </c>
      <c r="L110" s="142"/>
      <c r="M110" s="142"/>
      <c r="N110" s="142"/>
      <c r="O110" s="142"/>
      <c r="P110" s="61"/>
      <c r="Q110" s="62"/>
      <c r="R110" s="58"/>
    </row>
    <row r="111" spans="1:18" ht="15" customHeight="1" x14ac:dyDescent="0.3">
      <c r="A111" s="33" t="s">
        <v>125</v>
      </c>
      <c r="B111" s="58" t="s">
        <v>525</v>
      </c>
      <c r="C111" s="51" t="s">
        <v>649</v>
      </c>
      <c r="D111" s="59" t="s">
        <v>356</v>
      </c>
      <c r="E111" s="60"/>
      <c r="F111" s="60"/>
      <c r="G111" s="169"/>
      <c r="H111" s="61"/>
      <c r="I111" s="2">
        <f t="shared" si="15"/>
        <v>40</v>
      </c>
      <c r="J111" s="46">
        <f t="shared" si="16"/>
        <v>40</v>
      </c>
      <c r="K111" s="141">
        <f t="shared" si="17"/>
        <v>0</v>
      </c>
      <c r="L111" s="142"/>
      <c r="M111" s="142"/>
      <c r="N111" s="142"/>
      <c r="O111" s="142"/>
      <c r="P111" s="61"/>
      <c r="Q111" s="62"/>
      <c r="R111" s="58"/>
    </row>
    <row r="112" spans="1:18" ht="15" customHeight="1" x14ac:dyDescent="0.3">
      <c r="A112" s="33" t="s">
        <v>125</v>
      </c>
      <c r="B112" s="58" t="s">
        <v>526</v>
      </c>
      <c r="C112" s="51" t="s">
        <v>650</v>
      </c>
      <c r="D112" s="59" t="s">
        <v>357</v>
      </c>
      <c r="E112" s="60"/>
      <c r="F112" s="60"/>
      <c r="G112" s="169"/>
      <c r="H112" s="61"/>
      <c r="I112" s="2">
        <f t="shared" si="15"/>
        <v>40</v>
      </c>
      <c r="J112" s="46">
        <f t="shared" si="16"/>
        <v>40</v>
      </c>
      <c r="K112" s="141">
        <f t="shared" si="17"/>
        <v>0</v>
      </c>
      <c r="L112" s="142"/>
      <c r="M112" s="142"/>
      <c r="N112" s="142"/>
      <c r="O112" s="142"/>
      <c r="P112" s="61"/>
      <c r="Q112" s="62"/>
      <c r="R112" s="58"/>
    </row>
    <row r="113" spans="1:18" ht="15" customHeight="1" x14ac:dyDescent="0.3">
      <c r="A113" s="33" t="s">
        <v>125</v>
      </c>
      <c r="B113" s="58" t="s">
        <v>527</v>
      </c>
      <c r="C113" s="51" t="s">
        <v>651</v>
      </c>
      <c r="D113" s="59" t="s">
        <v>358</v>
      </c>
      <c r="E113" s="60"/>
      <c r="F113" s="60"/>
      <c r="G113" s="169"/>
      <c r="H113" s="61"/>
      <c r="I113" s="2">
        <f t="shared" si="15"/>
        <v>40</v>
      </c>
      <c r="J113" s="46">
        <f t="shared" si="16"/>
        <v>40</v>
      </c>
      <c r="K113" s="141">
        <f t="shared" si="17"/>
        <v>0</v>
      </c>
      <c r="L113" s="142"/>
      <c r="M113" s="142"/>
      <c r="N113" s="142"/>
      <c r="O113" s="142"/>
      <c r="P113" s="61"/>
      <c r="Q113" s="62"/>
      <c r="R113" s="58"/>
    </row>
    <row r="114" spans="1:18" ht="15" customHeight="1" x14ac:dyDescent="0.3">
      <c r="A114" s="33" t="s">
        <v>125</v>
      </c>
      <c r="B114" s="58" t="s">
        <v>528</v>
      </c>
      <c r="C114" s="51" t="s">
        <v>652</v>
      </c>
      <c r="D114" s="59" t="s">
        <v>371</v>
      </c>
      <c r="E114" s="60"/>
      <c r="F114" s="60"/>
      <c r="G114" s="169"/>
      <c r="H114" s="61"/>
      <c r="I114" s="2">
        <f t="shared" si="15"/>
        <v>40</v>
      </c>
      <c r="J114" s="46">
        <f t="shared" si="16"/>
        <v>40</v>
      </c>
      <c r="K114" s="141">
        <f t="shared" si="17"/>
        <v>0</v>
      </c>
      <c r="L114" s="142"/>
      <c r="M114" s="142"/>
      <c r="N114" s="142"/>
      <c r="O114" s="142"/>
      <c r="P114" s="61"/>
      <c r="Q114" s="62"/>
      <c r="R114" s="58"/>
    </row>
    <row r="115" spans="1:18" ht="15" customHeight="1" x14ac:dyDescent="0.3">
      <c r="A115" s="33" t="s">
        <v>125</v>
      </c>
      <c r="B115" s="58" t="s">
        <v>529</v>
      </c>
      <c r="C115" s="51" t="s">
        <v>653</v>
      </c>
      <c r="D115" s="59" t="s">
        <v>438</v>
      </c>
      <c r="E115" s="60"/>
      <c r="F115" s="60"/>
      <c r="G115" s="169"/>
      <c r="H115" s="61"/>
      <c r="I115" s="2">
        <f t="shared" si="15"/>
        <v>40</v>
      </c>
      <c r="J115" s="46">
        <f t="shared" si="16"/>
        <v>40</v>
      </c>
      <c r="K115" s="141">
        <f t="shared" si="17"/>
        <v>0</v>
      </c>
      <c r="L115" s="142"/>
      <c r="M115" s="142"/>
      <c r="N115" s="142"/>
      <c r="O115" s="142"/>
      <c r="P115" s="61"/>
      <c r="Q115" s="62"/>
      <c r="R115" s="58"/>
    </row>
    <row r="116" spans="1:18" ht="15" customHeight="1" x14ac:dyDescent="0.3">
      <c r="A116" s="33" t="s">
        <v>125</v>
      </c>
      <c r="B116" s="58" t="s">
        <v>530</v>
      </c>
      <c r="C116" s="51" t="s">
        <v>654</v>
      </c>
      <c r="D116" s="59" t="s">
        <v>336</v>
      </c>
      <c r="E116" s="60"/>
      <c r="F116" s="60"/>
      <c r="G116" s="169"/>
      <c r="H116" s="61"/>
      <c r="I116" s="2">
        <f t="shared" si="15"/>
        <v>40</v>
      </c>
      <c r="J116" s="46">
        <f t="shared" si="16"/>
        <v>40</v>
      </c>
      <c r="K116" s="141">
        <f t="shared" si="17"/>
        <v>0</v>
      </c>
      <c r="L116" s="142"/>
      <c r="M116" s="142"/>
      <c r="N116" s="142"/>
      <c r="O116" s="142"/>
      <c r="P116" s="61"/>
      <c r="Q116" s="62"/>
      <c r="R116" s="58"/>
    </row>
    <row r="117" spans="1:18" ht="15" customHeight="1" x14ac:dyDescent="0.3">
      <c r="A117" s="33" t="s">
        <v>125</v>
      </c>
      <c r="B117" s="58" t="s">
        <v>531</v>
      </c>
      <c r="C117" s="51" t="s">
        <v>655</v>
      </c>
      <c r="D117" s="59" t="s">
        <v>337</v>
      </c>
      <c r="E117" s="60"/>
      <c r="F117" s="60"/>
      <c r="G117" s="169"/>
      <c r="H117" s="61"/>
      <c r="I117" s="2">
        <f t="shared" ref="I117:I124" si="18">IF(H117=$H$2, ,40 )</f>
        <v>40</v>
      </c>
      <c r="J117" s="46">
        <f t="shared" ref="J117:J124" si="19">IF(H117=$H$2, ,40)</f>
        <v>40</v>
      </c>
      <c r="K117" s="141">
        <f t="shared" ref="K117:K124" si="20">IF(H117=$H$2,J117*2080, )</f>
        <v>0</v>
      </c>
      <c r="L117" s="142"/>
      <c r="M117" s="142"/>
      <c r="N117" s="142"/>
      <c r="O117" s="142"/>
      <c r="P117" s="61"/>
      <c r="Q117" s="62"/>
      <c r="R117" s="58"/>
    </row>
    <row r="118" spans="1:18" ht="15" customHeight="1" x14ac:dyDescent="0.3">
      <c r="A118" s="33" t="s">
        <v>125</v>
      </c>
      <c r="B118" s="58" t="s">
        <v>532</v>
      </c>
      <c r="C118" s="51" t="s">
        <v>656</v>
      </c>
      <c r="D118" s="59" t="s">
        <v>338</v>
      </c>
      <c r="E118" s="60"/>
      <c r="F118" s="60"/>
      <c r="G118" s="169"/>
      <c r="H118" s="61"/>
      <c r="I118" s="2">
        <f t="shared" si="18"/>
        <v>40</v>
      </c>
      <c r="J118" s="46">
        <f t="shared" si="19"/>
        <v>40</v>
      </c>
      <c r="K118" s="141">
        <f t="shared" si="20"/>
        <v>0</v>
      </c>
      <c r="L118" s="142"/>
      <c r="M118" s="142"/>
      <c r="N118" s="142"/>
      <c r="O118" s="142"/>
      <c r="P118" s="61"/>
      <c r="Q118" s="62"/>
      <c r="R118" s="58"/>
    </row>
    <row r="119" spans="1:18" ht="15" customHeight="1" x14ac:dyDescent="0.3">
      <c r="A119" s="33" t="s">
        <v>125</v>
      </c>
      <c r="B119" s="58" t="s">
        <v>533</v>
      </c>
      <c r="C119" s="51" t="s">
        <v>657</v>
      </c>
      <c r="D119" s="59" t="s">
        <v>339</v>
      </c>
      <c r="E119" s="60"/>
      <c r="F119" s="60"/>
      <c r="G119" s="169"/>
      <c r="H119" s="61"/>
      <c r="I119" s="2">
        <f t="shared" si="18"/>
        <v>40</v>
      </c>
      <c r="J119" s="46">
        <f t="shared" si="19"/>
        <v>40</v>
      </c>
      <c r="K119" s="141">
        <f t="shared" si="20"/>
        <v>0</v>
      </c>
      <c r="L119" s="142"/>
      <c r="M119" s="142"/>
      <c r="N119" s="142"/>
      <c r="O119" s="142"/>
      <c r="P119" s="61"/>
      <c r="Q119" s="62"/>
      <c r="R119" s="58"/>
    </row>
    <row r="120" spans="1:18" ht="15" customHeight="1" x14ac:dyDescent="0.3">
      <c r="A120" s="33" t="s">
        <v>125</v>
      </c>
      <c r="B120" s="58" t="s">
        <v>534</v>
      </c>
      <c r="C120" s="51" t="s">
        <v>658</v>
      </c>
      <c r="D120" s="59" t="s">
        <v>340</v>
      </c>
      <c r="E120" s="60"/>
      <c r="F120" s="60"/>
      <c r="G120" s="169"/>
      <c r="H120" s="61"/>
      <c r="I120" s="2">
        <f t="shared" si="18"/>
        <v>40</v>
      </c>
      <c r="J120" s="46">
        <f t="shared" si="19"/>
        <v>40</v>
      </c>
      <c r="K120" s="141">
        <f t="shared" si="20"/>
        <v>0</v>
      </c>
      <c r="L120" s="142"/>
      <c r="M120" s="142"/>
      <c r="N120" s="142"/>
      <c r="O120" s="142"/>
      <c r="P120" s="61"/>
      <c r="Q120" s="62"/>
      <c r="R120" s="58"/>
    </row>
    <row r="121" spans="1:18" ht="15" customHeight="1" x14ac:dyDescent="0.3">
      <c r="A121" s="33" t="s">
        <v>125</v>
      </c>
      <c r="B121" s="58" t="s">
        <v>535</v>
      </c>
      <c r="C121" s="51" t="s">
        <v>659</v>
      </c>
      <c r="D121" s="59" t="s">
        <v>341</v>
      </c>
      <c r="E121" s="60"/>
      <c r="F121" s="60"/>
      <c r="G121" s="169"/>
      <c r="H121" s="61"/>
      <c r="I121" s="2">
        <f t="shared" si="18"/>
        <v>40</v>
      </c>
      <c r="J121" s="46">
        <f t="shared" si="19"/>
        <v>40</v>
      </c>
      <c r="K121" s="141">
        <f t="shared" si="20"/>
        <v>0</v>
      </c>
      <c r="L121" s="142"/>
      <c r="M121" s="142"/>
      <c r="N121" s="142"/>
      <c r="O121" s="142"/>
      <c r="P121" s="61"/>
      <c r="Q121" s="62"/>
      <c r="R121" s="58"/>
    </row>
    <row r="122" spans="1:18" ht="15" customHeight="1" x14ac:dyDescent="0.3">
      <c r="A122" s="33" t="s">
        <v>125</v>
      </c>
      <c r="B122" s="58" t="s">
        <v>536</v>
      </c>
      <c r="C122" s="51" t="s">
        <v>660</v>
      </c>
      <c r="D122" s="59" t="s">
        <v>342</v>
      </c>
      <c r="E122" s="60"/>
      <c r="F122" s="60"/>
      <c r="G122" s="169"/>
      <c r="H122" s="61"/>
      <c r="I122" s="2">
        <f t="shared" si="18"/>
        <v>40</v>
      </c>
      <c r="J122" s="46">
        <f t="shared" si="19"/>
        <v>40</v>
      </c>
      <c r="K122" s="141">
        <f t="shared" si="20"/>
        <v>0</v>
      </c>
      <c r="L122" s="142"/>
      <c r="M122" s="142"/>
      <c r="N122" s="142"/>
      <c r="O122" s="142"/>
      <c r="P122" s="61"/>
      <c r="Q122" s="62"/>
      <c r="R122" s="58"/>
    </row>
    <row r="123" spans="1:18" ht="15" customHeight="1" x14ac:dyDescent="0.3">
      <c r="A123" s="33" t="s">
        <v>125</v>
      </c>
      <c r="B123" s="58" t="s">
        <v>537</v>
      </c>
      <c r="C123" s="51" t="s">
        <v>661</v>
      </c>
      <c r="D123" s="59" t="s">
        <v>343</v>
      </c>
      <c r="E123" s="60"/>
      <c r="F123" s="60"/>
      <c r="G123" s="169"/>
      <c r="H123" s="61"/>
      <c r="I123" s="2">
        <f t="shared" si="18"/>
        <v>40</v>
      </c>
      <c r="J123" s="46">
        <f t="shared" si="19"/>
        <v>40</v>
      </c>
      <c r="K123" s="141">
        <f t="shared" si="20"/>
        <v>0</v>
      </c>
      <c r="L123" s="142"/>
      <c r="M123" s="142"/>
      <c r="N123" s="142"/>
      <c r="O123" s="142"/>
      <c r="P123" s="61"/>
      <c r="Q123" s="62"/>
      <c r="R123" s="58"/>
    </row>
    <row r="124" spans="1:18" ht="15" customHeight="1" x14ac:dyDescent="0.3">
      <c r="A124" s="33" t="s">
        <v>125</v>
      </c>
      <c r="B124" s="58" t="s">
        <v>538</v>
      </c>
      <c r="C124" s="51" t="s">
        <v>662</v>
      </c>
      <c r="D124" s="59" t="s">
        <v>344</v>
      </c>
      <c r="E124" s="60"/>
      <c r="F124" s="60"/>
      <c r="G124" s="169"/>
      <c r="H124" s="61"/>
      <c r="I124" s="2">
        <f t="shared" si="18"/>
        <v>40</v>
      </c>
      <c r="J124" s="46">
        <f t="shared" si="19"/>
        <v>40</v>
      </c>
      <c r="K124" s="141">
        <f t="shared" si="20"/>
        <v>0</v>
      </c>
      <c r="L124" s="142"/>
      <c r="M124" s="142"/>
      <c r="N124" s="142"/>
      <c r="O124" s="142"/>
      <c r="P124" s="61"/>
      <c r="Q124" s="62"/>
      <c r="R124" s="58"/>
    </row>
    <row r="125" spans="1:18" ht="15" customHeight="1" x14ac:dyDescent="0.3">
      <c r="A125" s="33" t="s">
        <v>125</v>
      </c>
      <c r="B125" s="58" t="s">
        <v>539</v>
      </c>
      <c r="C125" s="51" t="s">
        <v>663</v>
      </c>
      <c r="D125" s="59" t="s">
        <v>345</v>
      </c>
      <c r="E125" s="60"/>
      <c r="F125" s="60"/>
      <c r="G125" s="169"/>
      <c r="H125" s="61"/>
      <c r="I125" s="2">
        <f t="shared" si="15"/>
        <v>40</v>
      </c>
      <c r="J125" s="46">
        <f t="shared" si="16"/>
        <v>40</v>
      </c>
      <c r="K125" s="141">
        <f t="shared" si="17"/>
        <v>0</v>
      </c>
      <c r="L125" s="142"/>
      <c r="M125" s="142"/>
      <c r="N125" s="142"/>
      <c r="O125" s="142"/>
      <c r="P125" s="61"/>
      <c r="Q125" s="62"/>
      <c r="R125" s="58"/>
    </row>
    <row r="126" spans="1:18" ht="15" customHeight="1" x14ac:dyDescent="0.3">
      <c r="A126" s="33" t="s">
        <v>125</v>
      </c>
      <c r="B126" s="58" t="s">
        <v>540</v>
      </c>
      <c r="C126" s="51" t="s">
        <v>664</v>
      </c>
      <c r="D126" s="59" t="s">
        <v>346</v>
      </c>
      <c r="E126" s="60"/>
      <c r="F126" s="60"/>
      <c r="G126" s="169"/>
      <c r="H126" s="61"/>
      <c r="I126" s="2">
        <f t="shared" si="15"/>
        <v>40</v>
      </c>
      <c r="J126" s="46">
        <f t="shared" si="16"/>
        <v>40</v>
      </c>
      <c r="K126" s="141">
        <f t="shared" si="17"/>
        <v>0</v>
      </c>
      <c r="L126" s="142"/>
      <c r="M126" s="142"/>
      <c r="N126" s="142"/>
      <c r="O126" s="142"/>
      <c r="P126" s="61"/>
      <c r="Q126" s="62"/>
      <c r="R126" s="58"/>
    </row>
    <row r="127" spans="1:18" ht="15" customHeight="1" x14ac:dyDescent="0.3">
      <c r="A127" s="33" t="s">
        <v>125</v>
      </c>
      <c r="B127" s="58" t="s">
        <v>541</v>
      </c>
      <c r="C127" s="51" t="s">
        <v>665</v>
      </c>
      <c r="D127" s="59" t="s">
        <v>347</v>
      </c>
      <c r="E127" s="60"/>
      <c r="F127" s="60"/>
      <c r="G127" s="169"/>
      <c r="H127" s="61"/>
      <c r="I127" s="2">
        <f t="shared" si="15"/>
        <v>40</v>
      </c>
      <c r="J127" s="46">
        <f t="shared" si="16"/>
        <v>40</v>
      </c>
      <c r="K127" s="141">
        <f t="shared" si="17"/>
        <v>0</v>
      </c>
      <c r="L127" s="142"/>
      <c r="M127" s="142"/>
      <c r="N127" s="142"/>
      <c r="O127" s="142"/>
      <c r="P127" s="61"/>
      <c r="Q127" s="62"/>
      <c r="R127" s="58"/>
    </row>
    <row r="128" spans="1:18" ht="15" customHeight="1" x14ac:dyDescent="0.3">
      <c r="A128" s="33" t="s">
        <v>125</v>
      </c>
      <c r="B128" s="58" t="s">
        <v>542</v>
      </c>
      <c r="C128" s="51" t="s">
        <v>666</v>
      </c>
      <c r="D128" s="59" t="s">
        <v>348</v>
      </c>
      <c r="E128" s="60"/>
      <c r="F128" s="60"/>
      <c r="G128" s="169"/>
      <c r="H128" s="61"/>
      <c r="I128" s="2">
        <f t="shared" si="15"/>
        <v>40</v>
      </c>
      <c r="J128" s="46">
        <f t="shared" si="16"/>
        <v>40</v>
      </c>
      <c r="K128" s="141">
        <f t="shared" si="17"/>
        <v>0</v>
      </c>
      <c r="L128" s="142"/>
      <c r="M128" s="142"/>
      <c r="N128" s="142"/>
      <c r="O128" s="142"/>
      <c r="P128" s="61"/>
      <c r="Q128" s="62"/>
      <c r="R128" s="58"/>
    </row>
    <row r="129" spans="1:18" ht="15" customHeight="1" x14ac:dyDescent="0.3">
      <c r="A129" s="33" t="s">
        <v>125</v>
      </c>
      <c r="B129" s="58" t="s">
        <v>543</v>
      </c>
      <c r="C129" s="51" t="s">
        <v>667</v>
      </c>
      <c r="D129" s="59" t="s">
        <v>349</v>
      </c>
      <c r="E129" s="60"/>
      <c r="F129" s="60"/>
      <c r="G129" s="169"/>
      <c r="H129" s="61"/>
      <c r="I129" s="2">
        <f t="shared" si="15"/>
        <v>40</v>
      </c>
      <c r="J129" s="46">
        <f t="shared" si="16"/>
        <v>40</v>
      </c>
      <c r="K129" s="141">
        <f t="shared" si="17"/>
        <v>0</v>
      </c>
      <c r="L129" s="142"/>
      <c r="M129" s="142"/>
      <c r="N129" s="142"/>
      <c r="O129" s="142"/>
      <c r="P129" s="61"/>
      <c r="Q129" s="62"/>
      <c r="R129" s="58"/>
    </row>
    <row r="130" spans="1:18" ht="15" customHeight="1" x14ac:dyDescent="0.3">
      <c r="A130" s="33" t="s">
        <v>125</v>
      </c>
      <c r="B130" s="58" t="s">
        <v>544</v>
      </c>
      <c r="C130" s="51" t="s">
        <v>668</v>
      </c>
      <c r="D130" s="59" t="s">
        <v>350</v>
      </c>
      <c r="E130" s="60"/>
      <c r="F130" s="60"/>
      <c r="G130" s="169"/>
      <c r="H130" s="61"/>
      <c r="I130" s="2">
        <f t="shared" si="15"/>
        <v>40</v>
      </c>
      <c r="J130" s="46">
        <f t="shared" si="16"/>
        <v>40</v>
      </c>
      <c r="K130" s="141">
        <f t="shared" si="17"/>
        <v>0</v>
      </c>
      <c r="L130" s="142"/>
      <c r="M130" s="142"/>
      <c r="N130" s="142"/>
      <c r="O130" s="142"/>
      <c r="P130" s="61"/>
      <c r="Q130" s="62"/>
      <c r="R130" s="58"/>
    </row>
    <row r="131" spans="1:18" ht="15" customHeight="1" x14ac:dyDescent="0.3">
      <c r="A131" s="33" t="s">
        <v>125</v>
      </c>
      <c r="B131" s="58" t="s">
        <v>545</v>
      </c>
      <c r="C131" s="51" t="s">
        <v>669</v>
      </c>
      <c r="D131" s="59" t="s">
        <v>351</v>
      </c>
      <c r="E131" s="60"/>
      <c r="F131" s="60"/>
      <c r="G131" s="169"/>
      <c r="H131" s="61"/>
      <c r="I131" s="2">
        <f t="shared" si="15"/>
        <v>40</v>
      </c>
      <c r="J131" s="46">
        <f t="shared" si="16"/>
        <v>40</v>
      </c>
      <c r="K131" s="141">
        <f t="shared" si="17"/>
        <v>0</v>
      </c>
      <c r="L131" s="142"/>
      <c r="M131" s="142"/>
      <c r="N131" s="142"/>
      <c r="O131" s="142"/>
      <c r="P131" s="61"/>
      <c r="Q131" s="62"/>
      <c r="R131" s="58"/>
    </row>
    <row r="132" spans="1:18" ht="15" customHeight="1" x14ac:dyDescent="0.3">
      <c r="A132" s="33" t="s">
        <v>125</v>
      </c>
      <c r="B132" s="58" t="s">
        <v>546</v>
      </c>
      <c r="C132" s="51" t="s">
        <v>670</v>
      </c>
      <c r="D132" s="59" t="s">
        <v>352</v>
      </c>
      <c r="E132" s="60"/>
      <c r="F132" s="60"/>
      <c r="G132" s="169"/>
      <c r="H132" s="61"/>
      <c r="I132" s="2">
        <f t="shared" si="15"/>
        <v>40</v>
      </c>
      <c r="J132" s="46">
        <f t="shared" si="16"/>
        <v>40</v>
      </c>
      <c r="K132" s="141">
        <f t="shared" si="17"/>
        <v>0</v>
      </c>
      <c r="L132" s="142"/>
      <c r="M132" s="142"/>
      <c r="N132" s="142"/>
      <c r="O132" s="142"/>
      <c r="P132" s="61"/>
      <c r="Q132" s="62"/>
      <c r="R132" s="58"/>
    </row>
    <row r="133" spans="1:18" ht="15" customHeight="1" x14ac:dyDescent="0.3">
      <c r="A133" s="33" t="s">
        <v>125</v>
      </c>
      <c r="B133" s="58" t="s">
        <v>547</v>
      </c>
      <c r="C133" s="51" t="s">
        <v>671</v>
      </c>
      <c r="D133" s="59" t="s">
        <v>353</v>
      </c>
      <c r="E133" s="60"/>
      <c r="F133" s="60"/>
      <c r="G133" s="169"/>
      <c r="H133" s="61"/>
      <c r="I133" s="2">
        <f t="shared" si="15"/>
        <v>40</v>
      </c>
      <c r="J133" s="46">
        <f t="shared" si="16"/>
        <v>40</v>
      </c>
      <c r="K133" s="141">
        <f t="shared" si="17"/>
        <v>0</v>
      </c>
      <c r="L133" s="142"/>
      <c r="M133" s="142"/>
      <c r="N133" s="142"/>
      <c r="O133" s="142"/>
      <c r="P133" s="61"/>
      <c r="Q133" s="62"/>
      <c r="R133" s="58"/>
    </row>
    <row r="134" spans="1:18" ht="15" customHeight="1" x14ac:dyDescent="0.3">
      <c r="A134" s="33" t="s">
        <v>125</v>
      </c>
      <c r="B134" s="58" t="s">
        <v>548</v>
      </c>
      <c r="C134" s="51" t="s">
        <v>672</v>
      </c>
      <c r="D134" s="59" t="s">
        <v>354</v>
      </c>
      <c r="E134" s="60"/>
      <c r="F134" s="60"/>
      <c r="G134" s="169"/>
      <c r="H134" s="61"/>
      <c r="I134" s="2">
        <f t="shared" si="15"/>
        <v>40</v>
      </c>
      <c r="J134" s="46">
        <f t="shared" si="16"/>
        <v>40</v>
      </c>
      <c r="K134" s="141">
        <f t="shared" si="17"/>
        <v>0</v>
      </c>
      <c r="L134" s="142"/>
      <c r="M134" s="142"/>
      <c r="N134" s="142"/>
      <c r="O134" s="142"/>
      <c r="P134" s="61"/>
      <c r="Q134" s="62"/>
      <c r="R134" s="58"/>
    </row>
    <row r="135" spans="1:18" ht="15" customHeight="1" x14ac:dyDescent="0.3">
      <c r="A135" s="33" t="s">
        <v>125</v>
      </c>
      <c r="B135" s="58" t="s">
        <v>549</v>
      </c>
      <c r="C135" s="51" t="s">
        <v>673</v>
      </c>
      <c r="D135" s="59" t="s">
        <v>355</v>
      </c>
      <c r="E135" s="60"/>
      <c r="F135" s="60"/>
      <c r="G135" s="169"/>
      <c r="H135" s="61"/>
      <c r="I135" s="2">
        <f t="shared" si="15"/>
        <v>40</v>
      </c>
      <c r="J135" s="46">
        <f t="shared" si="16"/>
        <v>40</v>
      </c>
      <c r="K135" s="141">
        <f t="shared" si="17"/>
        <v>0</v>
      </c>
      <c r="L135" s="142"/>
      <c r="M135" s="142"/>
      <c r="N135" s="142"/>
      <c r="O135" s="142"/>
      <c r="P135" s="61"/>
      <c r="Q135" s="62"/>
      <c r="R135" s="58"/>
    </row>
    <row r="136" spans="1:18" ht="15" customHeight="1" x14ac:dyDescent="0.3">
      <c r="A136" s="33" t="s">
        <v>125</v>
      </c>
      <c r="B136" s="58" t="s">
        <v>550</v>
      </c>
      <c r="C136" s="51" t="s">
        <v>674</v>
      </c>
      <c r="D136" s="59" t="s">
        <v>356</v>
      </c>
      <c r="E136" s="60"/>
      <c r="F136" s="60"/>
      <c r="G136" s="169"/>
      <c r="H136" s="61"/>
      <c r="I136" s="2">
        <f t="shared" si="15"/>
        <v>40</v>
      </c>
      <c r="J136" s="46">
        <f t="shared" si="16"/>
        <v>40</v>
      </c>
      <c r="K136" s="141">
        <f t="shared" si="17"/>
        <v>0</v>
      </c>
      <c r="L136" s="142"/>
      <c r="M136" s="142"/>
      <c r="N136" s="142"/>
      <c r="O136" s="142"/>
      <c r="P136" s="61"/>
      <c r="Q136" s="62"/>
      <c r="R136" s="58"/>
    </row>
    <row r="137" spans="1:18" ht="15" customHeight="1" x14ac:dyDescent="0.3">
      <c r="A137" s="33" t="s">
        <v>125</v>
      </c>
      <c r="B137" s="58" t="s">
        <v>551</v>
      </c>
      <c r="C137" s="51" t="s">
        <v>675</v>
      </c>
      <c r="D137" s="59" t="s">
        <v>357</v>
      </c>
      <c r="E137" s="60"/>
      <c r="F137" s="60"/>
      <c r="G137" s="169"/>
      <c r="H137" s="61"/>
      <c r="I137" s="2">
        <f t="shared" si="15"/>
        <v>40</v>
      </c>
      <c r="J137" s="46">
        <f t="shared" si="16"/>
        <v>40</v>
      </c>
      <c r="K137" s="141">
        <f t="shared" si="17"/>
        <v>0</v>
      </c>
      <c r="L137" s="142"/>
      <c r="M137" s="142"/>
      <c r="N137" s="142"/>
      <c r="O137" s="142"/>
      <c r="P137" s="61"/>
      <c r="Q137" s="62"/>
      <c r="R137" s="58"/>
    </row>
    <row r="138" spans="1:18" ht="15" customHeight="1" x14ac:dyDescent="0.3">
      <c r="A138" s="33" t="s">
        <v>125</v>
      </c>
      <c r="B138" s="58" t="s">
        <v>552</v>
      </c>
      <c r="C138" s="51" t="s">
        <v>676</v>
      </c>
      <c r="D138" s="59" t="s">
        <v>358</v>
      </c>
      <c r="E138" s="60"/>
      <c r="F138" s="60"/>
      <c r="G138" s="169"/>
      <c r="H138" s="61"/>
      <c r="I138" s="2">
        <f t="shared" ref="I138:I161" si="21">IF(H138=$H$2, ,40 )</f>
        <v>40</v>
      </c>
      <c r="J138" s="46">
        <f t="shared" ref="J138:J161" si="22">IF(H138=$H$2, ,40)</f>
        <v>40</v>
      </c>
      <c r="K138" s="141">
        <f t="shared" ref="K138:K161" si="23">IF(H138=$H$2,J138*2080, )</f>
        <v>0</v>
      </c>
      <c r="L138" s="142"/>
      <c r="M138" s="142"/>
      <c r="N138" s="142"/>
      <c r="O138" s="142"/>
      <c r="P138" s="61"/>
      <c r="Q138" s="62"/>
      <c r="R138" s="58"/>
    </row>
    <row r="139" spans="1:18" ht="15" customHeight="1" x14ac:dyDescent="0.3">
      <c r="A139" s="33" t="s">
        <v>125</v>
      </c>
      <c r="B139" s="58" t="s">
        <v>553</v>
      </c>
      <c r="C139" s="51" t="s">
        <v>677</v>
      </c>
      <c r="D139" s="59" t="s">
        <v>371</v>
      </c>
      <c r="E139" s="60"/>
      <c r="F139" s="60"/>
      <c r="G139" s="169"/>
      <c r="H139" s="61"/>
      <c r="I139" s="2">
        <f t="shared" si="21"/>
        <v>40</v>
      </c>
      <c r="J139" s="46">
        <f t="shared" si="22"/>
        <v>40</v>
      </c>
      <c r="K139" s="141">
        <f t="shared" si="23"/>
        <v>0</v>
      </c>
      <c r="L139" s="142"/>
      <c r="M139" s="142"/>
      <c r="N139" s="142"/>
      <c r="O139" s="142"/>
      <c r="P139" s="61"/>
      <c r="Q139" s="62"/>
      <c r="R139" s="58"/>
    </row>
    <row r="140" spans="1:18" ht="15" customHeight="1" x14ac:dyDescent="0.3">
      <c r="A140" s="33" t="s">
        <v>125</v>
      </c>
      <c r="B140" s="58" t="s">
        <v>554</v>
      </c>
      <c r="C140" s="51" t="s">
        <v>678</v>
      </c>
      <c r="D140" s="59" t="s">
        <v>438</v>
      </c>
      <c r="E140" s="60"/>
      <c r="F140" s="60"/>
      <c r="G140" s="169"/>
      <c r="H140" s="61"/>
      <c r="I140" s="2">
        <f t="shared" si="21"/>
        <v>40</v>
      </c>
      <c r="J140" s="46">
        <f t="shared" si="22"/>
        <v>40</v>
      </c>
      <c r="K140" s="141">
        <f t="shared" si="23"/>
        <v>0</v>
      </c>
      <c r="L140" s="142"/>
      <c r="M140" s="142"/>
      <c r="N140" s="142"/>
      <c r="O140" s="142"/>
      <c r="P140" s="61"/>
      <c r="Q140" s="62"/>
      <c r="R140" s="58"/>
    </row>
    <row r="141" spans="1:18" ht="15" customHeight="1" x14ac:dyDescent="0.3">
      <c r="A141" s="33" t="s">
        <v>125</v>
      </c>
      <c r="B141" s="58" t="s">
        <v>130</v>
      </c>
      <c r="C141" s="51" t="s">
        <v>324</v>
      </c>
      <c r="D141" s="78"/>
      <c r="E141" s="60"/>
      <c r="F141" s="60"/>
      <c r="G141" s="169"/>
      <c r="H141" s="61"/>
      <c r="I141" s="2">
        <f t="shared" si="21"/>
        <v>40</v>
      </c>
      <c r="J141" s="46">
        <f t="shared" si="22"/>
        <v>40</v>
      </c>
      <c r="K141" s="141">
        <f t="shared" si="23"/>
        <v>0</v>
      </c>
      <c r="L141" s="142"/>
      <c r="M141" s="142"/>
      <c r="N141" s="142"/>
      <c r="O141" s="142"/>
      <c r="P141" s="61"/>
      <c r="Q141" s="62"/>
      <c r="R141" s="58"/>
    </row>
    <row r="142" spans="1:18" ht="15" customHeight="1" x14ac:dyDescent="0.3">
      <c r="A142" s="33" t="s">
        <v>125</v>
      </c>
      <c r="B142" s="58" t="s">
        <v>131</v>
      </c>
      <c r="C142" s="51" t="s">
        <v>132</v>
      </c>
      <c r="D142" s="78"/>
      <c r="E142" s="60"/>
      <c r="F142" s="60"/>
      <c r="G142" s="169"/>
      <c r="H142" s="61"/>
      <c r="I142" s="2">
        <f t="shared" si="21"/>
        <v>40</v>
      </c>
      <c r="J142" s="46">
        <f t="shared" si="22"/>
        <v>40</v>
      </c>
      <c r="K142" s="141">
        <f t="shared" si="23"/>
        <v>0</v>
      </c>
      <c r="L142" s="142"/>
      <c r="M142" s="142"/>
      <c r="N142" s="142"/>
      <c r="O142" s="142"/>
      <c r="P142" s="61"/>
      <c r="Q142" s="62"/>
      <c r="R142" s="58"/>
    </row>
    <row r="143" spans="1:18" ht="15" customHeight="1" x14ac:dyDescent="0.3">
      <c r="A143" s="33" t="s">
        <v>125</v>
      </c>
      <c r="B143" s="58" t="s">
        <v>133</v>
      </c>
      <c r="C143" s="51" t="s">
        <v>134</v>
      </c>
      <c r="D143" s="78"/>
      <c r="E143" s="60"/>
      <c r="F143" s="60"/>
      <c r="G143" s="169"/>
      <c r="H143" s="61"/>
      <c r="I143" s="2">
        <f t="shared" si="21"/>
        <v>40</v>
      </c>
      <c r="J143" s="46">
        <f t="shared" si="22"/>
        <v>40</v>
      </c>
      <c r="K143" s="141">
        <f t="shared" si="23"/>
        <v>0</v>
      </c>
      <c r="L143" s="142"/>
      <c r="M143" s="142"/>
      <c r="N143" s="142"/>
      <c r="O143" s="142"/>
      <c r="P143" s="61"/>
      <c r="Q143" s="62"/>
      <c r="R143" s="58"/>
    </row>
    <row r="144" spans="1:18" ht="15" customHeight="1" x14ac:dyDescent="0.3">
      <c r="A144" s="33" t="s">
        <v>135</v>
      </c>
      <c r="B144" s="58" t="s">
        <v>136</v>
      </c>
      <c r="C144" s="51" t="s">
        <v>137</v>
      </c>
      <c r="D144" s="78"/>
      <c r="E144" s="60"/>
      <c r="F144" s="60"/>
      <c r="G144" s="169"/>
      <c r="H144" s="61"/>
      <c r="I144" s="2">
        <f t="shared" si="21"/>
        <v>40</v>
      </c>
      <c r="J144" s="46">
        <f t="shared" si="22"/>
        <v>40</v>
      </c>
      <c r="K144" s="141">
        <f t="shared" si="23"/>
        <v>0</v>
      </c>
      <c r="L144" s="142"/>
      <c r="M144" s="142"/>
      <c r="N144" s="142"/>
      <c r="O144" s="142"/>
      <c r="P144" s="61"/>
      <c r="Q144" s="62"/>
      <c r="R144" s="58"/>
    </row>
    <row r="145" spans="1:18" ht="15" customHeight="1" x14ac:dyDescent="0.3">
      <c r="A145" s="33" t="s">
        <v>135</v>
      </c>
      <c r="B145" s="58" t="s">
        <v>579</v>
      </c>
      <c r="C145" s="51" t="s">
        <v>580</v>
      </c>
      <c r="D145" s="78"/>
      <c r="E145" s="60"/>
      <c r="F145" s="60"/>
      <c r="G145" s="169"/>
      <c r="H145" s="61"/>
      <c r="I145" s="2">
        <f t="shared" si="21"/>
        <v>40</v>
      </c>
      <c r="J145" s="46">
        <f t="shared" si="22"/>
        <v>40</v>
      </c>
      <c r="K145" s="141">
        <f t="shared" si="23"/>
        <v>0</v>
      </c>
      <c r="L145" s="142"/>
      <c r="M145" s="142"/>
      <c r="N145" s="142"/>
      <c r="O145" s="142"/>
      <c r="P145" s="61"/>
      <c r="Q145" s="62"/>
      <c r="R145" s="58"/>
    </row>
    <row r="146" spans="1:18" ht="15" customHeight="1" x14ac:dyDescent="0.3">
      <c r="A146" s="33" t="s">
        <v>135</v>
      </c>
      <c r="B146" s="58" t="s">
        <v>138</v>
      </c>
      <c r="C146" s="51" t="s">
        <v>139</v>
      </c>
      <c r="D146" s="78"/>
      <c r="E146" s="60"/>
      <c r="F146" s="60"/>
      <c r="G146" s="169"/>
      <c r="H146" s="61"/>
      <c r="I146" s="2">
        <f t="shared" si="21"/>
        <v>40</v>
      </c>
      <c r="J146" s="46">
        <f t="shared" si="22"/>
        <v>40</v>
      </c>
      <c r="K146" s="141">
        <f t="shared" si="23"/>
        <v>0</v>
      </c>
      <c r="L146" s="142"/>
      <c r="M146" s="142"/>
      <c r="N146" s="142"/>
      <c r="O146" s="142"/>
      <c r="P146" s="61"/>
      <c r="Q146" s="62"/>
      <c r="R146" s="58"/>
    </row>
    <row r="147" spans="1:18" ht="15" customHeight="1" x14ac:dyDescent="0.3">
      <c r="A147" s="33" t="s">
        <v>135</v>
      </c>
      <c r="B147" s="58" t="s">
        <v>140</v>
      </c>
      <c r="C147" s="51" t="s">
        <v>141</v>
      </c>
      <c r="D147" s="78"/>
      <c r="E147" s="60"/>
      <c r="F147" s="60"/>
      <c r="G147" s="169"/>
      <c r="H147" s="61"/>
      <c r="I147" s="2">
        <f t="shared" si="21"/>
        <v>40</v>
      </c>
      <c r="J147" s="46">
        <f t="shared" si="22"/>
        <v>40</v>
      </c>
      <c r="K147" s="141">
        <f t="shared" si="23"/>
        <v>0</v>
      </c>
      <c r="L147" s="142"/>
      <c r="M147" s="142"/>
      <c r="N147" s="142"/>
      <c r="O147" s="142"/>
      <c r="P147" s="61"/>
      <c r="Q147" s="62"/>
      <c r="R147" s="58"/>
    </row>
    <row r="148" spans="1:18" ht="15" customHeight="1" x14ac:dyDescent="0.3">
      <c r="A148" s="33" t="s">
        <v>135</v>
      </c>
      <c r="B148" s="58" t="s">
        <v>142</v>
      </c>
      <c r="C148" s="51" t="s">
        <v>143</v>
      </c>
      <c r="D148" s="78"/>
      <c r="E148" s="60"/>
      <c r="F148" s="60"/>
      <c r="G148" s="169"/>
      <c r="H148" s="61"/>
      <c r="I148" s="2">
        <f t="shared" si="21"/>
        <v>40</v>
      </c>
      <c r="J148" s="46">
        <f t="shared" si="22"/>
        <v>40</v>
      </c>
      <c r="K148" s="141">
        <f t="shared" si="23"/>
        <v>0</v>
      </c>
      <c r="L148" s="142"/>
      <c r="M148" s="142"/>
      <c r="N148" s="142"/>
      <c r="O148" s="142"/>
      <c r="P148" s="61"/>
      <c r="Q148" s="62"/>
      <c r="R148" s="58"/>
    </row>
    <row r="149" spans="1:18" ht="15" customHeight="1" x14ac:dyDescent="0.3">
      <c r="A149" s="33" t="s">
        <v>135</v>
      </c>
      <c r="B149" s="58" t="s">
        <v>145</v>
      </c>
      <c r="C149" s="51" t="s">
        <v>146</v>
      </c>
      <c r="D149" s="78"/>
      <c r="E149" s="60"/>
      <c r="F149" s="60"/>
      <c r="G149" s="169"/>
      <c r="H149" s="61"/>
      <c r="I149" s="2">
        <f t="shared" si="21"/>
        <v>40</v>
      </c>
      <c r="J149" s="46">
        <f t="shared" si="22"/>
        <v>40</v>
      </c>
      <c r="K149" s="141">
        <f t="shared" si="23"/>
        <v>0</v>
      </c>
      <c r="L149" s="142"/>
      <c r="M149" s="142"/>
      <c r="N149" s="142"/>
      <c r="O149" s="142"/>
      <c r="P149" s="61"/>
      <c r="Q149" s="62"/>
      <c r="R149" s="58"/>
    </row>
    <row r="150" spans="1:18" ht="15" customHeight="1" x14ac:dyDescent="0.3">
      <c r="A150" s="33" t="s">
        <v>135</v>
      </c>
      <c r="B150" s="58" t="s">
        <v>147</v>
      </c>
      <c r="C150" s="51" t="s">
        <v>148</v>
      </c>
      <c r="D150" s="78"/>
      <c r="E150" s="60"/>
      <c r="F150" s="60"/>
      <c r="G150" s="169"/>
      <c r="H150" s="61"/>
      <c r="I150" s="2">
        <f t="shared" si="21"/>
        <v>40</v>
      </c>
      <c r="J150" s="46">
        <f t="shared" si="22"/>
        <v>40</v>
      </c>
      <c r="K150" s="141">
        <f t="shared" si="23"/>
        <v>0</v>
      </c>
      <c r="L150" s="142"/>
      <c r="M150" s="142"/>
      <c r="N150" s="142"/>
      <c r="O150" s="142"/>
      <c r="P150" s="61"/>
      <c r="Q150" s="62"/>
      <c r="R150" s="58"/>
    </row>
    <row r="151" spans="1:18" ht="15" customHeight="1" x14ac:dyDescent="0.3">
      <c r="A151" s="33" t="s">
        <v>135</v>
      </c>
      <c r="B151" s="58" t="s">
        <v>150</v>
      </c>
      <c r="C151" s="51" t="s">
        <v>429</v>
      </c>
      <c r="D151" s="78"/>
      <c r="E151" s="60"/>
      <c r="F151" s="60"/>
      <c r="G151" s="169"/>
      <c r="H151" s="61"/>
      <c r="I151" s="2">
        <f t="shared" si="21"/>
        <v>40</v>
      </c>
      <c r="J151" s="46">
        <f t="shared" si="22"/>
        <v>40</v>
      </c>
      <c r="K151" s="141">
        <f t="shared" si="23"/>
        <v>0</v>
      </c>
      <c r="L151" s="142"/>
      <c r="M151" s="142"/>
      <c r="N151" s="142"/>
      <c r="O151" s="142"/>
      <c r="P151" s="61"/>
      <c r="Q151" s="62"/>
      <c r="R151" s="58"/>
    </row>
    <row r="152" spans="1:18" ht="15" customHeight="1" x14ac:dyDescent="0.3">
      <c r="A152" s="33" t="s">
        <v>149</v>
      </c>
      <c r="B152" s="58" t="s">
        <v>561</v>
      </c>
      <c r="C152" s="51" t="s">
        <v>679</v>
      </c>
      <c r="D152" s="59" t="s">
        <v>370</v>
      </c>
      <c r="E152" s="60"/>
      <c r="F152" s="60"/>
      <c r="G152" s="169"/>
      <c r="H152" s="61"/>
      <c r="I152" s="2">
        <f t="shared" si="21"/>
        <v>40</v>
      </c>
      <c r="J152" s="46">
        <f t="shared" si="22"/>
        <v>40</v>
      </c>
      <c r="K152" s="141">
        <f t="shared" si="23"/>
        <v>0</v>
      </c>
      <c r="L152" s="142"/>
      <c r="M152" s="142"/>
      <c r="N152" s="142"/>
      <c r="O152" s="142"/>
      <c r="P152" s="61"/>
      <c r="Q152" s="62"/>
      <c r="R152" s="58"/>
    </row>
    <row r="153" spans="1:18" ht="15" customHeight="1" x14ac:dyDescent="0.3">
      <c r="A153" s="33" t="s">
        <v>149</v>
      </c>
      <c r="B153" s="58" t="s">
        <v>562</v>
      </c>
      <c r="C153" s="51" t="s">
        <v>680</v>
      </c>
      <c r="D153" s="59" t="s">
        <v>355</v>
      </c>
      <c r="E153" s="60"/>
      <c r="F153" s="60"/>
      <c r="G153" s="169"/>
      <c r="H153" s="61"/>
      <c r="I153" s="2">
        <f t="shared" si="21"/>
        <v>40</v>
      </c>
      <c r="J153" s="46">
        <f t="shared" si="22"/>
        <v>40</v>
      </c>
      <c r="K153" s="141">
        <f t="shared" si="23"/>
        <v>0</v>
      </c>
      <c r="L153" s="142"/>
      <c r="M153" s="142"/>
      <c r="N153" s="142"/>
      <c r="O153" s="142"/>
      <c r="P153" s="61"/>
      <c r="Q153" s="62"/>
      <c r="R153" s="58"/>
    </row>
    <row r="154" spans="1:18" ht="15" customHeight="1" x14ac:dyDescent="0.3">
      <c r="A154" s="33" t="s">
        <v>149</v>
      </c>
      <c r="B154" s="58" t="s">
        <v>563</v>
      </c>
      <c r="C154" s="51" t="s">
        <v>681</v>
      </c>
      <c r="D154" s="59" t="s">
        <v>438</v>
      </c>
      <c r="E154" s="60"/>
      <c r="F154" s="60"/>
      <c r="G154" s="169"/>
      <c r="H154" s="61"/>
      <c r="I154" s="2">
        <f t="shared" si="21"/>
        <v>40</v>
      </c>
      <c r="J154" s="46">
        <f t="shared" si="22"/>
        <v>40</v>
      </c>
      <c r="K154" s="141">
        <f t="shared" si="23"/>
        <v>0</v>
      </c>
      <c r="L154" s="142"/>
      <c r="M154" s="142"/>
      <c r="N154" s="142"/>
      <c r="O154" s="142"/>
      <c r="P154" s="61"/>
      <c r="Q154" s="62"/>
      <c r="R154" s="58"/>
    </row>
    <row r="155" spans="1:18" ht="15" customHeight="1" x14ac:dyDescent="0.3">
      <c r="A155" s="33" t="s">
        <v>149</v>
      </c>
      <c r="B155" s="58" t="s">
        <v>152</v>
      </c>
      <c r="C155" s="51" t="s">
        <v>153</v>
      </c>
      <c r="D155" s="78"/>
      <c r="E155" s="60"/>
      <c r="F155" s="60"/>
      <c r="G155" s="169"/>
      <c r="H155" s="61"/>
      <c r="I155" s="2">
        <f t="shared" si="21"/>
        <v>40</v>
      </c>
      <c r="J155" s="46">
        <f t="shared" si="22"/>
        <v>40</v>
      </c>
      <c r="K155" s="141">
        <f t="shared" si="23"/>
        <v>0</v>
      </c>
      <c r="L155" s="142"/>
      <c r="M155" s="142"/>
      <c r="N155" s="142"/>
      <c r="O155" s="142"/>
      <c r="P155" s="61"/>
      <c r="Q155" s="62"/>
      <c r="R155" s="58"/>
    </row>
    <row r="156" spans="1:18" ht="15" customHeight="1" x14ac:dyDescent="0.3">
      <c r="A156" s="33" t="s">
        <v>149</v>
      </c>
      <c r="B156" s="58" t="s">
        <v>154</v>
      </c>
      <c r="C156" s="51" t="s">
        <v>333</v>
      </c>
      <c r="D156" s="78"/>
      <c r="E156" s="60"/>
      <c r="F156" s="60"/>
      <c r="G156" s="169"/>
      <c r="H156" s="61"/>
      <c r="I156" s="2">
        <f t="shared" si="21"/>
        <v>40</v>
      </c>
      <c r="J156" s="46">
        <f t="shared" si="22"/>
        <v>40</v>
      </c>
      <c r="K156" s="141">
        <f t="shared" si="23"/>
        <v>0</v>
      </c>
      <c r="L156" s="142"/>
      <c r="M156" s="142"/>
      <c r="N156" s="142"/>
      <c r="O156" s="142"/>
      <c r="P156" s="61"/>
      <c r="Q156" s="62"/>
      <c r="R156" s="58"/>
    </row>
    <row r="157" spans="1:18" ht="15" customHeight="1" x14ac:dyDescent="0.3">
      <c r="A157" s="33" t="s">
        <v>149</v>
      </c>
      <c r="B157" s="58" t="s">
        <v>155</v>
      </c>
      <c r="C157" s="51" t="s">
        <v>156</v>
      </c>
      <c r="D157" s="78"/>
      <c r="E157" s="60"/>
      <c r="F157" s="60"/>
      <c r="G157" s="169"/>
      <c r="H157" s="61"/>
      <c r="I157" s="2">
        <f t="shared" si="21"/>
        <v>40</v>
      </c>
      <c r="J157" s="46">
        <f t="shared" si="22"/>
        <v>40</v>
      </c>
      <c r="K157" s="141">
        <f t="shared" si="23"/>
        <v>0</v>
      </c>
      <c r="L157" s="142"/>
      <c r="M157" s="142"/>
      <c r="N157" s="142"/>
      <c r="O157" s="142"/>
      <c r="P157" s="61"/>
      <c r="Q157" s="62"/>
      <c r="R157" s="58"/>
    </row>
    <row r="158" spans="1:18" ht="15" customHeight="1" x14ac:dyDescent="0.3">
      <c r="A158" s="33" t="s">
        <v>149</v>
      </c>
      <c r="B158" s="58" t="s">
        <v>157</v>
      </c>
      <c r="C158" s="51" t="s">
        <v>334</v>
      </c>
      <c r="D158" s="78"/>
      <c r="E158" s="60"/>
      <c r="F158" s="60"/>
      <c r="G158" s="169"/>
      <c r="H158" s="61"/>
      <c r="I158" s="2">
        <f t="shared" si="21"/>
        <v>40</v>
      </c>
      <c r="J158" s="46">
        <f t="shared" si="22"/>
        <v>40</v>
      </c>
      <c r="K158" s="141">
        <f t="shared" si="23"/>
        <v>0</v>
      </c>
      <c r="L158" s="142"/>
      <c r="M158" s="142"/>
      <c r="N158" s="142"/>
      <c r="O158" s="142"/>
      <c r="P158" s="61"/>
      <c r="Q158" s="62"/>
      <c r="R158" s="58"/>
    </row>
    <row r="159" spans="1:18" ht="15" customHeight="1" x14ac:dyDescent="0.3">
      <c r="A159" s="33" t="s">
        <v>149</v>
      </c>
      <c r="B159" s="58" t="s">
        <v>158</v>
      </c>
      <c r="C159" s="51" t="s">
        <v>303</v>
      </c>
      <c r="D159" s="78"/>
      <c r="E159" s="60"/>
      <c r="F159" s="60"/>
      <c r="G159" s="169"/>
      <c r="H159" s="61"/>
      <c r="I159" s="2">
        <f t="shared" si="21"/>
        <v>40</v>
      </c>
      <c r="J159" s="46">
        <f t="shared" si="22"/>
        <v>40</v>
      </c>
      <c r="K159" s="141">
        <f t="shared" si="23"/>
        <v>0</v>
      </c>
      <c r="L159" s="142"/>
      <c r="M159" s="142"/>
      <c r="N159" s="142"/>
      <c r="O159" s="142"/>
      <c r="P159" s="61"/>
      <c r="Q159" s="62"/>
      <c r="R159" s="58"/>
    </row>
    <row r="160" spans="1:18" ht="15" customHeight="1" x14ac:dyDescent="0.3">
      <c r="A160" s="33" t="s">
        <v>149</v>
      </c>
      <c r="B160" s="58" t="s">
        <v>159</v>
      </c>
      <c r="C160" s="51" t="s">
        <v>335</v>
      </c>
      <c r="D160" s="78"/>
      <c r="E160" s="60"/>
      <c r="F160" s="60"/>
      <c r="G160" s="169"/>
      <c r="H160" s="61"/>
      <c r="I160" s="2">
        <f t="shared" si="21"/>
        <v>40</v>
      </c>
      <c r="J160" s="46">
        <f t="shared" si="22"/>
        <v>40</v>
      </c>
      <c r="K160" s="141">
        <f t="shared" si="23"/>
        <v>0</v>
      </c>
      <c r="L160" s="142"/>
      <c r="M160" s="142"/>
      <c r="N160" s="142"/>
      <c r="O160" s="142"/>
      <c r="P160" s="61"/>
      <c r="Q160" s="62"/>
      <c r="R160" s="58"/>
    </row>
    <row r="161" spans="1:18" ht="15" customHeight="1" x14ac:dyDescent="0.3">
      <c r="A161" s="33" t="s">
        <v>149</v>
      </c>
      <c r="B161" s="58" t="s">
        <v>160</v>
      </c>
      <c r="C161" s="51" t="s">
        <v>161</v>
      </c>
      <c r="D161" s="78"/>
      <c r="E161" s="60"/>
      <c r="F161" s="60"/>
      <c r="G161" s="169"/>
      <c r="H161" s="61"/>
      <c r="I161" s="2">
        <f t="shared" si="21"/>
        <v>40</v>
      </c>
      <c r="J161" s="46">
        <f t="shared" si="22"/>
        <v>40</v>
      </c>
      <c r="K161" s="141">
        <f t="shared" si="23"/>
        <v>0</v>
      </c>
      <c r="L161" s="142"/>
      <c r="M161" s="142"/>
      <c r="N161" s="142"/>
      <c r="O161" s="142"/>
      <c r="P161" s="61"/>
      <c r="Q161" s="62"/>
      <c r="R161" s="58"/>
    </row>
    <row r="162" spans="1:18" ht="15" customHeight="1" x14ac:dyDescent="0.3">
      <c r="A162" s="33" t="s">
        <v>162</v>
      </c>
      <c r="B162" s="58" t="s">
        <v>163</v>
      </c>
      <c r="C162" s="51" t="s">
        <v>423</v>
      </c>
      <c r="D162" s="78"/>
      <c r="E162" s="60"/>
      <c r="F162" s="60"/>
      <c r="G162" s="169"/>
      <c r="H162" s="61"/>
      <c r="I162" s="2">
        <f t="shared" ref="I162:I167" si="24">IF(H162=$H$2, ,40 )</f>
        <v>40</v>
      </c>
      <c r="J162" s="46">
        <f t="shared" ref="J162:J167" si="25">IF(H162=$H$2, ,40)</f>
        <v>40</v>
      </c>
      <c r="K162" s="141">
        <f t="shared" ref="K162:K167" si="26">IF(H162=$H$2,J162*2080, )</f>
        <v>0</v>
      </c>
      <c r="L162" s="142"/>
      <c r="M162" s="142"/>
      <c r="N162" s="142"/>
      <c r="O162" s="142"/>
      <c r="P162" s="61"/>
      <c r="Q162" s="62"/>
      <c r="R162" s="58"/>
    </row>
    <row r="163" spans="1:18" ht="15" customHeight="1" x14ac:dyDescent="0.3">
      <c r="A163" s="33" t="s">
        <v>162</v>
      </c>
      <c r="B163" s="58" t="s">
        <v>165</v>
      </c>
      <c r="C163" s="51" t="s">
        <v>424</v>
      </c>
      <c r="D163" s="78"/>
      <c r="E163" s="60"/>
      <c r="F163" s="60"/>
      <c r="G163" s="169"/>
      <c r="H163" s="61"/>
      <c r="I163" s="2">
        <f t="shared" si="24"/>
        <v>40</v>
      </c>
      <c r="J163" s="46">
        <f t="shared" si="25"/>
        <v>40</v>
      </c>
      <c r="K163" s="141">
        <f t="shared" si="26"/>
        <v>0</v>
      </c>
      <c r="L163" s="142"/>
      <c r="M163" s="142"/>
      <c r="N163" s="142"/>
      <c r="O163" s="142"/>
      <c r="P163" s="61"/>
      <c r="Q163" s="62"/>
      <c r="R163" s="58"/>
    </row>
    <row r="164" spans="1:18" ht="15" customHeight="1" x14ac:dyDescent="0.3">
      <c r="A164" s="33" t="s">
        <v>162</v>
      </c>
      <c r="B164" s="58" t="s">
        <v>167</v>
      </c>
      <c r="C164" s="51" t="s">
        <v>281</v>
      </c>
      <c r="D164" s="78"/>
      <c r="E164" s="60"/>
      <c r="F164" s="60"/>
      <c r="G164" s="169"/>
      <c r="H164" s="61"/>
      <c r="I164" s="2">
        <f t="shared" si="24"/>
        <v>40</v>
      </c>
      <c r="J164" s="46">
        <f t="shared" si="25"/>
        <v>40</v>
      </c>
      <c r="K164" s="141">
        <f t="shared" si="26"/>
        <v>0</v>
      </c>
      <c r="L164" s="142"/>
      <c r="M164" s="142"/>
      <c r="N164" s="142"/>
      <c r="O164" s="142"/>
      <c r="P164" s="61"/>
      <c r="Q164" s="62"/>
      <c r="R164" s="58"/>
    </row>
    <row r="165" spans="1:18" ht="15" customHeight="1" x14ac:dyDescent="0.3">
      <c r="A165" s="33" t="s">
        <v>168</v>
      </c>
      <c r="B165" s="58" t="s">
        <v>169</v>
      </c>
      <c r="C165" s="51" t="s">
        <v>170</v>
      </c>
      <c r="D165" s="78"/>
      <c r="E165" s="60"/>
      <c r="F165" s="60"/>
      <c r="G165" s="169"/>
      <c r="H165" s="61"/>
      <c r="I165" s="2">
        <f t="shared" si="24"/>
        <v>40</v>
      </c>
      <c r="J165" s="46">
        <f t="shared" si="25"/>
        <v>40</v>
      </c>
      <c r="K165" s="141">
        <f t="shared" si="26"/>
        <v>0</v>
      </c>
      <c r="L165" s="142"/>
      <c r="M165" s="142"/>
      <c r="N165" s="142"/>
      <c r="O165" s="142"/>
      <c r="P165" s="61"/>
      <c r="Q165" s="62"/>
      <c r="R165" s="58"/>
    </row>
    <row r="166" spans="1:18" ht="15" customHeight="1" x14ac:dyDescent="0.3">
      <c r="A166" s="33" t="s">
        <v>168</v>
      </c>
      <c r="B166" s="58" t="s">
        <v>171</v>
      </c>
      <c r="C166" s="51" t="s">
        <v>172</v>
      </c>
      <c r="D166" s="78"/>
      <c r="E166" s="60"/>
      <c r="F166" s="60"/>
      <c r="G166" s="169"/>
      <c r="H166" s="61"/>
      <c r="I166" s="2">
        <f t="shared" si="24"/>
        <v>40</v>
      </c>
      <c r="J166" s="46">
        <f t="shared" si="25"/>
        <v>40</v>
      </c>
      <c r="K166" s="141">
        <f t="shared" si="26"/>
        <v>0</v>
      </c>
      <c r="L166" s="142"/>
      <c r="M166" s="142"/>
      <c r="N166" s="142"/>
      <c r="O166" s="142"/>
      <c r="P166" s="61"/>
      <c r="Q166" s="62"/>
      <c r="R166" s="58"/>
    </row>
    <row r="167" spans="1:18" ht="15" customHeight="1" x14ac:dyDescent="0.3">
      <c r="A167" s="33" t="s">
        <v>168</v>
      </c>
      <c r="B167" s="58" t="s">
        <v>173</v>
      </c>
      <c r="C167" s="51" t="s">
        <v>174</v>
      </c>
      <c r="D167" s="78"/>
      <c r="E167" s="60"/>
      <c r="F167" s="60"/>
      <c r="G167" s="169"/>
      <c r="H167" s="61"/>
      <c r="I167" s="2">
        <f t="shared" si="24"/>
        <v>40</v>
      </c>
      <c r="J167" s="46">
        <f t="shared" si="25"/>
        <v>40</v>
      </c>
      <c r="K167" s="141">
        <f t="shared" si="26"/>
        <v>0</v>
      </c>
      <c r="L167" s="142"/>
      <c r="M167" s="142"/>
      <c r="N167" s="142"/>
      <c r="O167" s="142"/>
      <c r="P167" s="61"/>
      <c r="Q167" s="62"/>
      <c r="R167" s="58"/>
    </row>
  </sheetData>
  <sortState xmlns:xlrd2="http://schemas.microsoft.com/office/spreadsheetml/2017/richdata2" ref="A3:T167">
    <sortCondition ref="B3:B167"/>
    <sortCondition ref="D3:D167"/>
  </sortState>
  <phoneticPr fontId="33" type="noConversion"/>
  <conditionalFormatting sqref="I3">
    <cfRule type="colorScale" priority="287">
      <colorScale>
        <cfvo type="min"/>
        <cfvo type="max"/>
        <color rgb="FFFF7128"/>
        <color rgb="FFFFEF9C"/>
      </colorScale>
    </cfRule>
  </conditionalFormatting>
  <conditionalFormatting sqref="I3:I34 I61:I69 I71:I112 I115:I167">
    <cfRule type="cellIs" dxfId="18" priority="285" operator="lessThan">
      <formula>40</formula>
    </cfRule>
    <cfRule type="containsText" dxfId="17" priority="286" operator="containsText" text="40">
      <formula>NOT(ISERROR(SEARCH("40",I3)))</formula>
    </cfRule>
  </conditionalFormatting>
  <conditionalFormatting sqref="I3:I112 I114:I167">
    <cfRule type="containsText" dxfId="16" priority="237" operator="containsText" text="40">
      <formula>NOT(ISERROR(SEARCH("40",I3)))</formula>
    </cfRule>
  </conditionalFormatting>
  <conditionalFormatting sqref="I4:I34 I115:I167 I36:I59 I71:I95 I61:I69 I97:I112">
    <cfRule type="colorScale" priority="2135">
      <colorScale>
        <cfvo type="min"/>
        <cfvo type="max"/>
        <color rgb="FFFF7128"/>
        <color rgb="FFFFEF9C"/>
      </colorScale>
    </cfRule>
  </conditionalFormatting>
  <conditionalFormatting sqref="I35">
    <cfRule type="containsText" dxfId="15" priority="234" operator="containsText" text="40">
      <formula>NOT(ISERROR(SEARCH("40",I35)))</formula>
    </cfRule>
    <cfRule type="cellIs" dxfId="14" priority="236" operator="lessThan">
      <formula>40</formula>
    </cfRule>
    <cfRule type="colorScale" priority="238">
      <colorScale>
        <cfvo type="min"/>
        <cfvo type="max"/>
        <color rgb="FFFF7128"/>
        <color rgb="FFFFEF9C"/>
      </colorScale>
    </cfRule>
  </conditionalFormatting>
  <conditionalFormatting sqref="I36:I59">
    <cfRule type="cellIs" dxfId="13" priority="2096" operator="lessThan">
      <formula>40</formula>
    </cfRule>
    <cfRule type="containsText" dxfId="12" priority="2097" operator="containsText" text="40">
      <formula>NOT(ISERROR(SEARCH("40",I36)))</formula>
    </cfRule>
  </conditionalFormatting>
  <conditionalFormatting sqref="I60">
    <cfRule type="containsText" dxfId="11" priority="227" operator="containsText" text="40">
      <formula>NOT(ISERROR(SEARCH("40",I60)))</formula>
    </cfRule>
    <cfRule type="cellIs" dxfId="10" priority="229" operator="lessThan">
      <formula>40</formula>
    </cfRule>
    <cfRule type="colorScale" priority="231">
      <colorScale>
        <cfvo type="min"/>
        <cfvo type="max"/>
        <color rgb="FFFF7128"/>
        <color rgb="FFFFEF9C"/>
      </colorScale>
    </cfRule>
  </conditionalFormatting>
  <conditionalFormatting sqref="I70">
    <cfRule type="containsText" dxfId="9" priority="220" operator="containsText" text="40">
      <formula>NOT(ISERROR(SEARCH("40",I70)))</formula>
    </cfRule>
    <cfRule type="cellIs" dxfId="8" priority="222" operator="lessThan">
      <formula>40</formula>
    </cfRule>
    <cfRule type="colorScale" priority="224">
      <colorScale>
        <cfvo type="min"/>
        <cfvo type="max"/>
        <color rgb="FFFF7128"/>
        <color rgb="FFFFEF9C"/>
      </colorScale>
    </cfRule>
  </conditionalFormatting>
  <conditionalFormatting sqref="I96">
    <cfRule type="containsText" dxfId="7" priority="59" operator="containsText" text="40">
      <formula>NOT(ISERROR(SEARCH("40",I96)))</formula>
    </cfRule>
    <cfRule type="cellIs" dxfId="6" priority="61" operator="lessThan">
      <formula>40</formula>
    </cfRule>
    <cfRule type="colorScale" priority="63">
      <colorScale>
        <cfvo type="min"/>
        <cfvo type="max"/>
        <color rgb="FFFF7128"/>
        <color rgb="FFFFEF9C"/>
      </colorScale>
    </cfRule>
  </conditionalFormatting>
  <conditionalFormatting sqref="I113">
    <cfRule type="containsText" dxfId="5" priority="150" operator="containsText" text="40">
      <formula>NOT(ISERROR(SEARCH("40",I113)))</formula>
    </cfRule>
    <cfRule type="cellIs" dxfId="4" priority="152" operator="lessThan">
      <formula>40</formula>
    </cfRule>
    <cfRule type="colorScale" priority="154">
      <colorScale>
        <cfvo type="min"/>
        <cfvo type="max"/>
        <color rgb="FFFF7128"/>
        <color rgb="FFFFEF9C"/>
      </colorScale>
    </cfRule>
  </conditionalFormatting>
  <conditionalFormatting sqref="I113:I114">
    <cfRule type="containsText" dxfId="3" priority="153" operator="containsText" text="40">
      <formula>NOT(ISERROR(SEARCH("40",I113)))</formula>
    </cfRule>
  </conditionalFormatting>
  <conditionalFormatting sqref="I114">
    <cfRule type="cellIs" dxfId="2" priority="166" operator="lessThan">
      <formula>40</formula>
    </cfRule>
    <cfRule type="colorScale" priority="168">
      <colorScale>
        <cfvo type="min"/>
        <cfvo type="max"/>
        <color rgb="FFFF7128"/>
        <color rgb="FFFFEF9C"/>
      </colorScale>
    </cfRule>
  </conditionalFormatting>
  <conditionalFormatting sqref="I1:J1048576">
    <cfRule type="cellIs" dxfId="1" priority="58" operator="equal">
      <formula>40</formula>
    </cfRule>
  </conditionalFormatting>
  <conditionalFormatting sqref="J3:J167">
    <cfRule type="cellIs" dxfId="0" priority="57" operator="lessThan">
      <formula>40</formula>
    </cfRule>
  </conditionalFormatting>
  <pageMargins left="0.25" right="0.25" top="0.75" bottom="0.5" header="0.3" footer="0.3"/>
  <pageSetup orientation="landscape" r:id="rId1"/>
  <headerFooter>
    <oddHeader>&amp;L&amp;"-,Bold"2023 MegaChurch Compensation Survey
&amp;A</oddHeader>
    <oddFooter>&amp;L© 2023 Church Compensation Services LLC&amp;C&amp;P&amp;R&amp;A</oddFooter>
  </headerFooter>
  <ignoredErrors>
    <ignoredError sqref="B2 B141:B148 B155:B167 B3:B65 B149:B151" numberStoredAsText="1"/>
  </ignoredErrors>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1000000}">
          <x14:formula1>
            <xm:f>'Survey Job Descriptions'!$C$2:$C$8</xm:f>
          </x14:formula1>
          <xm:sqref>B3</xm:sqref>
        </x14:dataValidation>
        <x14:dataValidation type="list" allowBlank="1" showInputMessage="1" showErrorMessage="1" xr:uid="{00000000-0002-0000-0400-000002000000}">
          <x14:formula1>
            <xm:f>Sheet1!$C$4:$C$26</xm:f>
          </x14:formula1>
          <xm:sqref>D71</xm:sqref>
        </x14:dataValidation>
        <x14:dataValidation type="list" allowBlank="1" showInputMessage="1" showErrorMessage="1" xr:uid="{9C6DC85D-9B14-4836-B7C1-70871AF15AF5}">
          <x14:formula1>
            <xm:f>Sheet1!$L$16:$L$19</xm:f>
          </x14:formula1>
          <xm:sqref>D112:D114</xm:sqref>
        </x14:dataValidation>
        <x14:dataValidation type="list" allowBlank="1" showInputMessage="1" showErrorMessage="1" xr:uid="{00000000-0002-0000-0400-000000000000}">
          <x14:formula1>
            <xm:f>'Survey Job Descriptions'!$C$2:$C$87</xm:f>
          </x14:formula1>
          <xm:sqref>B7 B4</xm:sqref>
        </x14:dataValidation>
        <x14:dataValidation type="list" allowBlank="1" showInputMessage="1" showErrorMessage="1" xr:uid="{00000000-0002-0000-0400-000004000000}">
          <x14:formula1>
            <xm:f>Sheet1!$D$4:$D$5</xm:f>
          </x14:formula1>
          <xm:sqref>H3:H167</xm:sqref>
        </x14:dataValidation>
        <x14:dataValidation type="list" allowBlank="1" showInputMessage="1" showErrorMessage="1" xr:uid="{00000000-0002-0000-0400-000005000000}">
          <x14:formula1>
            <xm:f>Sheet1!$E$4:$E$5</xm:f>
          </x14:formula1>
          <xm:sqref>P3:P167</xm:sqref>
        </x14:dataValidation>
        <x14:dataValidation type="list" allowBlank="1" showInputMessage="1" showErrorMessage="1" xr:uid="{00000000-0002-0000-0400-000006000000}">
          <x14:formula1>
            <xm:f>Sheet1!$F$4:$F$6</xm:f>
          </x14:formula1>
          <xm:sqref>Q3:Q167</xm:sqref>
        </x14:dataValidation>
        <x14:dataValidation type="list" allowBlank="1" showInputMessage="1" showErrorMessage="1" xr:uid="{00000000-0002-0000-0400-000007000000}">
          <x14:formula1>
            <xm:f>Sheet1!$B$4:$B$16</xm:f>
          </x14:formula1>
          <xm:sqref>A3:A167</xm:sqref>
        </x14:dataValidation>
        <x14:dataValidation type="list" allowBlank="1" showInputMessage="1" showErrorMessage="1" xr:uid="{6C08F538-9002-4859-91C0-32A0DA5B710F}">
          <x14:formula1>
            <xm:f>Sheet1!$C$4:$C$28</xm:f>
          </x14:formula1>
          <xm:sqref>D12:D90</xm:sqref>
        </x14:dataValidation>
        <x14:dataValidation type="list" allowBlank="1" showInputMessage="1" showErrorMessage="1" xr:uid="{00000000-0002-0000-0400-000003000000}">
          <x14:formula1>
            <xm:f>Sheet1!$L$4:$L$11</xm:f>
          </x14:formula1>
          <xm:sqref>D101:D110 D92:D99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7"/>
  <sheetViews>
    <sheetView showGridLines="0" zoomScaleNormal="100" workbookViewId="0"/>
  </sheetViews>
  <sheetFormatPr defaultRowHeight="39.9" customHeight="1" x14ac:dyDescent="0.3"/>
  <cols>
    <col min="1" max="1" width="21.44140625" style="93" customWidth="1"/>
    <col min="2" max="2" width="8.88671875" style="93"/>
    <col min="3" max="3" width="24.109375" style="93" customWidth="1"/>
    <col min="4" max="4" width="86.109375" style="93" customWidth="1"/>
  </cols>
  <sheetData>
    <row r="1" spans="1:4" ht="39.9" customHeight="1" x14ac:dyDescent="0.3">
      <c r="A1" s="170" t="s">
        <v>217</v>
      </c>
      <c r="B1" s="174" t="s">
        <v>218</v>
      </c>
      <c r="C1" s="170" t="s">
        <v>219</v>
      </c>
      <c r="D1" s="170" t="s">
        <v>220</v>
      </c>
    </row>
    <row r="2" spans="1:4" ht="39.9" customHeight="1" x14ac:dyDescent="0.3">
      <c r="A2" s="166" t="s">
        <v>135</v>
      </c>
      <c r="B2" s="175" t="s">
        <v>136</v>
      </c>
      <c r="C2" s="166" t="s">
        <v>137</v>
      </c>
      <c r="D2" s="166" t="s">
        <v>327</v>
      </c>
    </row>
    <row r="3" spans="1:4" ht="39.9" customHeight="1" x14ac:dyDescent="0.3">
      <c r="A3" s="166" t="s">
        <v>135</v>
      </c>
      <c r="B3" s="175" t="s">
        <v>138</v>
      </c>
      <c r="C3" s="166" t="s">
        <v>139</v>
      </c>
      <c r="D3" s="166" t="s">
        <v>443</v>
      </c>
    </row>
    <row r="4" spans="1:4" ht="39.9" customHeight="1" x14ac:dyDescent="0.3">
      <c r="A4" s="166" t="s">
        <v>135</v>
      </c>
      <c r="B4" s="175" t="s">
        <v>140</v>
      </c>
      <c r="C4" s="166" t="s">
        <v>141</v>
      </c>
      <c r="D4" s="166" t="s">
        <v>564</v>
      </c>
    </row>
    <row r="5" spans="1:4" ht="39.9" customHeight="1" x14ac:dyDescent="0.3">
      <c r="A5" s="166" t="s">
        <v>135</v>
      </c>
      <c r="B5" s="175" t="s">
        <v>142</v>
      </c>
      <c r="C5" s="166" t="s">
        <v>143</v>
      </c>
      <c r="D5" s="166" t="s">
        <v>473</v>
      </c>
    </row>
    <row r="6" spans="1:4" ht="39.9" customHeight="1" x14ac:dyDescent="0.3">
      <c r="A6" s="166" t="s">
        <v>135</v>
      </c>
      <c r="B6" s="175" t="s">
        <v>144</v>
      </c>
      <c r="C6" s="166" t="s">
        <v>276</v>
      </c>
      <c r="D6" s="166" t="s">
        <v>592</v>
      </c>
    </row>
    <row r="7" spans="1:4" ht="39.9" customHeight="1" x14ac:dyDescent="0.3">
      <c r="A7" s="166" t="s">
        <v>135</v>
      </c>
      <c r="B7" s="175" t="s">
        <v>145</v>
      </c>
      <c r="C7" s="166" t="s">
        <v>146</v>
      </c>
      <c r="D7" s="166" t="s">
        <v>277</v>
      </c>
    </row>
    <row r="8" spans="1:4" ht="39.9" customHeight="1" x14ac:dyDescent="0.3">
      <c r="A8" s="166" t="s">
        <v>135</v>
      </c>
      <c r="B8" s="175" t="s">
        <v>147</v>
      </c>
      <c r="C8" s="166" t="s">
        <v>148</v>
      </c>
      <c r="D8" s="166" t="s">
        <v>278</v>
      </c>
    </row>
    <row r="9" spans="1:4" ht="39.9" customHeight="1" x14ac:dyDescent="0.3">
      <c r="A9" s="166" t="s">
        <v>135</v>
      </c>
      <c r="B9" s="175" t="s">
        <v>425</v>
      </c>
      <c r="C9" s="166" t="s">
        <v>430</v>
      </c>
      <c r="D9" s="166" t="s">
        <v>431</v>
      </c>
    </row>
    <row r="10" spans="1:4" ht="39.9" customHeight="1" x14ac:dyDescent="0.3">
      <c r="A10" s="166" t="s">
        <v>125</v>
      </c>
      <c r="B10" s="175" t="s">
        <v>126</v>
      </c>
      <c r="C10" s="166" t="s">
        <v>127</v>
      </c>
      <c r="D10" s="166" t="s">
        <v>682</v>
      </c>
    </row>
    <row r="11" spans="1:4" ht="39.9" customHeight="1" x14ac:dyDescent="0.3">
      <c r="A11" s="166" t="s">
        <v>125</v>
      </c>
      <c r="B11" s="175" t="s">
        <v>322</v>
      </c>
      <c r="C11" s="166" t="s">
        <v>323</v>
      </c>
      <c r="D11" s="171" t="s">
        <v>683</v>
      </c>
    </row>
    <row r="12" spans="1:4" ht="39.9" customHeight="1" x14ac:dyDescent="0.3">
      <c r="A12" s="166" t="s">
        <v>125</v>
      </c>
      <c r="B12" s="175" t="s">
        <v>128</v>
      </c>
      <c r="C12" s="166" t="s">
        <v>129</v>
      </c>
      <c r="D12" s="166" t="s">
        <v>684</v>
      </c>
    </row>
    <row r="13" spans="1:4" ht="39.9" customHeight="1" x14ac:dyDescent="0.3">
      <c r="A13" s="166" t="s">
        <v>125</v>
      </c>
      <c r="B13" s="175" t="s">
        <v>130</v>
      </c>
      <c r="C13" s="166" t="s">
        <v>324</v>
      </c>
      <c r="D13" s="166" t="s">
        <v>448</v>
      </c>
    </row>
    <row r="14" spans="1:4" ht="39.9" customHeight="1" x14ac:dyDescent="0.3">
      <c r="A14" s="166" t="s">
        <v>125</v>
      </c>
      <c r="B14" s="175" t="s">
        <v>131</v>
      </c>
      <c r="C14" s="166" t="s">
        <v>132</v>
      </c>
      <c r="D14" s="166" t="s">
        <v>274</v>
      </c>
    </row>
    <row r="15" spans="1:4" ht="39.9" customHeight="1" x14ac:dyDescent="0.3">
      <c r="A15" s="166" t="s">
        <v>125</v>
      </c>
      <c r="B15" s="175" t="s">
        <v>133</v>
      </c>
      <c r="C15" s="166" t="s">
        <v>134</v>
      </c>
      <c r="D15" s="166" t="s">
        <v>275</v>
      </c>
    </row>
    <row r="16" spans="1:4" ht="39.9" customHeight="1" x14ac:dyDescent="0.3">
      <c r="A16" s="166" t="s">
        <v>45</v>
      </c>
      <c r="B16" s="175" t="s">
        <v>46</v>
      </c>
      <c r="C16" s="166" t="s">
        <v>298</v>
      </c>
      <c r="D16" s="166" t="s">
        <v>449</v>
      </c>
    </row>
    <row r="17" spans="1:4" ht="39.9" customHeight="1" x14ac:dyDescent="0.3">
      <c r="A17" s="166" t="s">
        <v>45</v>
      </c>
      <c r="B17" s="175" t="s">
        <v>47</v>
      </c>
      <c r="C17" s="166" t="s">
        <v>593</v>
      </c>
      <c r="D17" s="166" t="s">
        <v>600</v>
      </c>
    </row>
    <row r="18" spans="1:4" ht="39.9" customHeight="1" x14ac:dyDescent="0.3">
      <c r="A18" s="166" t="s">
        <v>45</v>
      </c>
      <c r="B18" s="175" t="s">
        <v>49</v>
      </c>
      <c r="C18" s="166" t="s">
        <v>50</v>
      </c>
      <c r="D18" s="166" t="s">
        <v>450</v>
      </c>
    </row>
    <row r="19" spans="1:4" ht="39.9" customHeight="1" x14ac:dyDescent="0.3">
      <c r="A19" s="166" t="s">
        <v>45</v>
      </c>
      <c r="B19" s="175" t="s">
        <v>51</v>
      </c>
      <c r="C19" s="166" t="s">
        <v>52</v>
      </c>
      <c r="D19" s="166" t="s">
        <v>451</v>
      </c>
    </row>
    <row r="20" spans="1:4" ht="39.9" customHeight="1" x14ac:dyDescent="0.3">
      <c r="A20" s="166" t="s">
        <v>45</v>
      </c>
      <c r="B20" s="175" t="s">
        <v>53</v>
      </c>
      <c r="C20" s="166" t="s">
        <v>54</v>
      </c>
      <c r="D20" s="166" t="s">
        <v>452</v>
      </c>
    </row>
    <row r="21" spans="1:4" ht="39.9" customHeight="1" x14ac:dyDescent="0.3">
      <c r="A21" s="166" t="s">
        <v>45</v>
      </c>
      <c r="B21" s="175" t="s">
        <v>55</v>
      </c>
      <c r="C21" s="166" t="s">
        <v>56</v>
      </c>
      <c r="D21" s="166" t="s">
        <v>465</v>
      </c>
    </row>
    <row r="22" spans="1:4" ht="39.9" customHeight="1" x14ac:dyDescent="0.3">
      <c r="A22" s="166" t="s">
        <v>45</v>
      </c>
      <c r="B22" s="175" t="s">
        <v>57</v>
      </c>
      <c r="C22" s="166" t="s">
        <v>58</v>
      </c>
      <c r="D22" s="166" t="s">
        <v>453</v>
      </c>
    </row>
    <row r="23" spans="1:4" ht="39.9" customHeight="1" x14ac:dyDescent="0.3">
      <c r="A23" s="166" t="s">
        <v>149</v>
      </c>
      <c r="B23" s="175" t="s">
        <v>432</v>
      </c>
      <c r="C23" s="166" t="s">
        <v>433</v>
      </c>
      <c r="D23" s="166" t="s">
        <v>685</v>
      </c>
    </row>
    <row r="24" spans="1:4" ht="39.9" customHeight="1" x14ac:dyDescent="0.3">
      <c r="A24" s="166" t="s">
        <v>149</v>
      </c>
      <c r="B24" s="175" t="s">
        <v>152</v>
      </c>
      <c r="C24" s="166" t="s">
        <v>153</v>
      </c>
      <c r="D24" s="165" t="s">
        <v>466</v>
      </c>
    </row>
    <row r="25" spans="1:4" ht="39.9" customHeight="1" x14ac:dyDescent="0.3">
      <c r="A25" s="166" t="s">
        <v>149</v>
      </c>
      <c r="B25" s="175" t="s">
        <v>154</v>
      </c>
      <c r="C25" s="166" t="s">
        <v>333</v>
      </c>
      <c r="D25" s="166" t="s">
        <v>467</v>
      </c>
    </row>
    <row r="26" spans="1:4" ht="39.9" customHeight="1" x14ac:dyDescent="0.3">
      <c r="A26" s="166" t="s">
        <v>149</v>
      </c>
      <c r="B26" s="175" t="s">
        <v>155</v>
      </c>
      <c r="C26" s="166" t="s">
        <v>156</v>
      </c>
      <c r="D26" s="166" t="s">
        <v>468</v>
      </c>
    </row>
    <row r="27" spans="1:4" ht="39.9" customHeight="1" x14ac:dyDescent="0.3">
      <c r="A27" s="166" t="s">
        <v>149</v>
      </c>
      <c r="B27" s="175" t="s">
        <v>157</v>
      </c>
      <c r="C27" s="166" t="s">
        <v>334</v>
      </c>
      <c r="D27" s="166" t="s">
        <v>469</v>
      </c>
    </row>
    <row r="28" spans="1:4" ht="39.9" customHeight="1" x14ac:dyDescent="0.3">
      <c r="A28" s="166" t="s">
        <v>149</v>
      </c>
      <c r="B28" s="175" t="s">
        <v>158</v>
      </c>
      <c r="C28" s="166" t="s">
        <v>303</v>
      </c>
      <c r="D28" s="166" t="s">
        <v>470</v>
      </c>
    </row>
    <row r="29" spans="1:4" ht="39.9" customHeight="1" x14ac:dyDescent="0.3">
      <c r="A29" s="166" t="s">
        <v>149</v>
      </c>
      <c r="B29" s="175" t="s">
        <v>159</v>
      </c>
      <c r="C29" s="166" t="s">
        <v>335</v>
      </c>
      <c r="D29" s="166" t="s">
        <v>471</v>
      </c>
    </row>
    <row r="30" spans="1:4" ht="39.9" customHeight="1" x14ac:dyDescent="0.3">
      <c r="A30" s="166" t="s">
        <v>149</v>
      </c>
      <c r="B30" s="175" t="s">
        <v>160</v>
      </c>
      <c r="C30" s="166" t="s">
        <v>161</v>
      </c>
      <c r="D30" s="165" t="s">
        <v>472</v>
      </c>
    </row>
    <row r="31" spans="1:4" ht="39.9" customHeight="1" x14ac:dyDescent="0.3">
      <c r="A31" s="172" t="s">
        <v>12</v>
      </c>
      <c r="B31" s="176" t="s">
        <v>13</v>
      </c>
      <c r="C31" s="172" t="s">
        <v>14</v>
      </c>
      <c r="D31" s="172" t="s">
        <v>221</v>
      </c>
    </row>
    <row r="32" spans="1:4" ht="39.9" customHeight="1" x14ac:dyDescent="0.3">
      <c r="A32" s="166" t="s">
        <v>12</v>
      </c>
      <c r="B32" s="175" t="s">
        <v>15</v>
      </c>
      <c r="C32" s="166" t="s">
        <v>222</v>
      </c>
      <c r="D32" s="166" t="s">
        <v>223</v>
      </c>
    </row>
    <row r="33" spans="1:4" ht="39.9" customHeight="1" x14ac:dyDescent="0.3">
      <c r="A33" s="166" t="s">
        <v>12</v>
      </c>
      <c r="B33" s="175" t="s">
        <v>16</v>
      </c>
      <c r="C33" s="166" t="s">
        <v>224</v>
      </c>
      <c r="D33" s="166" t="s">
        <v>225</v>
      </c>
    </row>
    <row r="34" spans="1:4" ht="39.9" customHeight="1" x14ac:dyDescent="0.3">
      <c r="A34" s="166" t="s">
        <v>12</v>
      </c>
      <c r="B34" s="175" t="s">
        <v>17</v>
      </c>
      <c r="C34" s="166" t="s">
        <v>18</v>
      </c>
      <c r="D34" s="166" t="s">
        <v>226</v>
      </c>
    </row>
    <row r="35" spans="1:4" ht="39.9" customHeight="1" x14ac:dyDescent="0.3">
      <c r="A35" s="166" t="s">
        <v>12</v>
      </c>
      <c r="B35" s="175" t="s">
        <v>19</v>
      </c>
      <c r="C35" s="166" t="s">
        <v>20</v>
      </c>
      <c r="D35" s="166" t="s">
        <v>227</v>
      </c>
    </row>
    <row r="36" spans="1:4" ht="39.9" customHeight="1" x14ac:dyDescent="0.3">
      <c r="A36" s="166" t="s">
        <v>12</v>
      </c>
      <c r="B36" s="175" t="s">
        <v>8</v>
      </c>
      <c r="C36" s="166" t="s">
        <v>21</v>
      </c>
      <c r="D36" s="166" t="s">
        <v>228</v>
      </c>
    </row>
    <row r="37" spans="1:4" ht="39.9" customHeight="1" x14ac:dyDescent="0.3">
      <c r="A37" s="166" t="s">
        <v>12</v>
      </c>
      <c r="B37" s="175" t="s">
        <v>22</v>
      </c>
      <c r="C37" s="166" t="s">
        <v>23</v>
      </c>
      <c r="D37" s="166" t="s">
        <v>229</v>
      </c>
    </row>
    <row r="38" spans="1:4" ht="39.9" customHeight="1" x14ac:dyDescent="0.3">
      <c r="A38" s="166" t="s">
        <v>12</v>
      </c>
      <c r="B38" s="175" t="s">
        <v>24</v>
      </c>
      <c r="C38" s="166" t="s">
        <v>230</v>
      </c>
      <c r="D38" s="166" t="s">
        <v>231</v>
      </c>
    </row>
    <row r="39" spans="1:4" ht="39.9" customHeight="1" x14ac:dyDescent="0.3">
      <c r="A39" s="166" t="s">
        <v>12</v>
      </c>
      <c r="B39" s="175" t="s">
        <v>25</v>
      </c>
      <c r="C39" s="166" t="s">
        <v>26</v>
      </c>
      <c r="D39" s="166" t="s">
        <v>232</v>
      </c>
    </row>
    <row r="40" spans="1:4" ht="39.9" customHeight="1" x14ac:dyDescent="0.3">
      <c r="A40" s="166" t="s">
        <v>27</v>
      </c>
      <c r="B40" s="175" t="s">
        <v>28</v>
      </c>
      <c r="C40" s="166" t="s">
        <v>286</v>
      </c>
      <c r="D40" s="166" t="s">
        <v>233</v>
      </c>
    </row>
    <row r="41" spans="1:4" ht="39.9" customHeight="1" x14ac:dyDescent="0.3">
      <c r="A41" s="166" t="s">
        <v>27</v>
      </c>
      <c r="B41" s="175" t="s">
        <v>29</v>
      </c>
      <c r="C41" s="166" t="s">
        <v>287</v>
      </c>
      <c r="D41" s="166" t="s">
        <v>234</v>
      </c>
    </row>
    <row r="42" spans="1:4" ht="39.9" customHeight="1" x14ac:dyDescent="0.3">
      <c r="A42" s="166" t="s">
        <v>27</v>
      </c>
      <c r="B42" s="175" t="s">
        <v>30</v>
      </c>
      <c r="C42" s="166" t="s">
        <v>31</v>
      </c>
      <c r="D42" s="166" t="s">
        <v>235</v>
      </c>
    </row>
    <row r="43" spans="1:4" ht="39.9" customHeight="1" x14ac:dyDescent="0.3">
      <c r="A43" s="166" t="s">
        <v>27</v>
      </c>
      <c r="B43" s="175" t="s">
        <v>318</v>
      </c>
      <c r="C43" s="166" t="s">
        <v>288</v>
      </c>
      <c r="D43" s="173" t="s">
        <v>328</v>
      </c>
    </row>
    <row r="44" spans="1:4" ht="39.9" customHeight="1" x14ac:dyDescent="0.3">
      <c r="A44" s="166" t="s">
        <v>27</v>
      </c>
      <c r="B44" s="175" t="s">
        <v>32</v>
      </c>
      <c r="C44" s="166" t="s">
        <v>33</v>
      </c>
      <c r="D44" s="166" t="s">
        <v>236</v>
      </c>
    </row>
    <row r="45" spans="1:4" ht="39.9" customHeight="1" x14ac:dyDescent="0.3">
      <c r="A45" s="166" t="s">
        <v>27</v>
      </c>
      <c r="B45" s="175" t="s">
        <v>34</v>
      </c>
      <c r="C45" s="166" t="s">
        <v>297</v>
      </c>
      <c r="D45" s="166" t="s">
        <v>237</v>
      </c>
    </row>
    <row r="46" spans="1:4" ht="39.9" customHeight="1" x14ac:dyDescent="0.3">
      <c r="A46" s="166" t="s">
        <v>27</v>
      </c>
      <c r="B46" s="175" t="s">
        <v>35</v>
      </c>
      <c r="C46" s="166" t="s">
        <v>289</v>
      </c>
      <c r="D46" s="166" t="s">
        <v>238</v>
      </c>
    </row>
    <row r="47" spans="1:4" ht="39.9" customHeight="1" x14ac:dyDescent="0.3">
      <c r="A47" s="166" t="s">
        <v>27</v>
      </c>
      <c r="B47" s="175" t="s">
        <v>290</v>
      </c>
      <c r="C47" s="166" t="s">
        <v>291</v>
      </c>
      <c r="D47" s="166" t="s">
        <v>329</v>
      </c>
    </row>
    <row r="48" spans="1:4" ht="39.9" customHeight="1" x14ac:dyDescent="0.3">
      <c r="A48" s="166" t="s">
        <v>27</v>
      </c>
      <c r="B48" s="175" t="s">
        <v>292</v>
      </c>
      <c r="C48" s="166" t="s">
        <v>293</v>
      </c>
      <c r="D48" s="171" t="s">
        <v>330</v>
      </c>
    </row>
    <row r="49" spans="1:4" ht="39.9" customHeight="1" x14ac:dyDescent="0.3">
      <c r="A49" s="166" t="s">
        <v>27</v>
      </c>
      <c r="B49" s="175" t="s">
        <v>38</v>
      </c>
      <c r="C49" s="166" t="s">
        <v>39</v>
      </c>
      <c r="D49" s="166" t="s">
        <v>320</v>
      </c>
    </row>
    <row r="50" spans="1:4" ht="39.9" customHeight="1" x14ac:dyDescent="0.3">
      <c r="A50" s="166" t="s">
        <v>239</v>
      </c>
      <c r="B50" s="175" t="s">
        <v>59</v>
      </c>
      <c r="C50" s="166" t="s">
        <v>299</v>
      </c>
      <c r="D50" s="166" t="s">
        <v>240</v>
      </c>
    </row>
    <row r="51" spans="1:4" ht="39.9" customHeight="1" x14ac:dyDescent="0.3">
      <c r="A51" s="166" t="s">
        <v>239</v>
      </c>
      <c r="B51" s="175" t="s">
        <v>60</v>
      </c>
      <c r="C51" s="166" t="s">
        <v>61</v>
      </c>
      <c r="D51" s="166" t="s">
        <v>241</v>
      </c>
    </row>
    <row r="52" spans="1:4" ht="39.9" customHeight="1" x14ac:dyDescent="0.3">
      <c r="A52" s="166" t="s">
        <v>239</v>
      </c>
      <c r="B52" s="175" t="s">
        <v>62</v>
      </c>
      <c r="C52" s="166" t="s">
        <v>63</v>
      </c>
      <c r="D52" s="166" t="s">
        <v>242</v>
      </c>
    </row>
    <row r="53" spans="1:4" ht="39.9" customHeight="1" x14ac:dyDescent="0.3">
      <c r="A53" s="166" t="s">
        <v>239</v>
      </c>
      <c r="B53" s="175" t="s">
        <v>64</v>
      </c>
      <c r="C53" s="166" t="s">
        <v>65</v>
      </c>
      <c r="D53" s="166" t="s">
        <v>243</v>
      </c>
    </row>
    <row r="54" spans="1:4" ht="39.9" customHeight="1" x14ac:dyDescent="0.3">
      <c r="A54" s="166" t="s">
        <v>239</v>
      </c>
      <c r="B54" s="175" t="s">
        <v>66</v>
      </c>
      <c r="C54" s="166" t="s">
        <v>67</v>
      </c>
      <c r="D54" s="166" t="s">
        <v>244</v>
      </c>
    </row>
    <row r="55" spans="1:4" ht="39.9" customHeight="1" x14ac:dyDescent="0.3">
      <c r="A55" s="166" t="s">
        <v>239</v>
      </c>
      <c r="B55" s="175" t="s">
        <v>68</v>
      </c>
      <c r="C55" s="166" t="s">
        <v>69</v>
      </c>
      <c r="D55" s="166" t="s">
        <v>245</v>
      </c>
    </row>
    <row r="56" spans="1:4" ht="39.9" customHeight="1" x14ac:dyDescent="0.3">
      <c r="A56" s="166" t="s">
        <v>70</v>
      </c>
      <c r="B56" s="175" t="s">
        <v>71</v>
      </c>
      <c r="C56" s="166" t="s">
        <v>246</v>
      </c>
      <c r="D56" s="166" t="s">
        <v>247</v>
      </c>
    </row>
    <row r="57" spans="1:4" ht="39.9" customHeight="1" x14ac:dyDescent="0.3">
      <c r="A57" s="166" t="s">
        <v>70</v>
      </c>
      <c r="B57" s="175" t="s">
        <v>72</v>
      </c>
      <c r="C57" s="166" t="s">
        <v>248</v>
      </c>
      <c r="D57" s="166" t="s">
        <v>249</v>
      </c>
    </row>
    <row r="58" spans="1:4" ht="39.9" customHeight="1" x14ac:dyDescent="0.3">
      <c r="A58" s="166" t="s">
        <v>70</v>
      </c>
      <c r="B58" s="175" t="s">
        <v>73</v>
      </c>
      <c r="C58" s="166" t="s">
        <v>74</v>
      </c>
      <c r="D58" s="166" t="s">
        <v>250</v>
      </c>
    </row>
    <row r="59" spans="1:4" ht="39.9" customHeight="1" x14ac:dyDescent="0.3">
      <c r="A59" s="166" t="s">
        <v>70</v>
      </c>
      <c r="B59" s="175" t="s">
        <v>75</v>
      </c>
      <c r="C59" s="166" t="s">
        <v>76</v>
      </c>
      <c r="D59" s="166" t="s">
        <v>251</v>
      </c>
    </row>
    <row r="60" spans="1:4" ht="39.9" customHeight="1" x14ac:dyDescent="0.3">
      <c r="A60" s="166" t="s">
        <v>70</v>
      </c>
      <c r="B60" s="175" t="s">
        <v>77</v>
      </c>
      <c r="C60" s="166" t="s">
        <v>78</v>
      </c>
      <c r="D60" s="166" t="s">
        <v>252</v>
      </c>
    </row>
    <row r="61" spans="1:4" ht="39.9" customHeight="1" x14ac:dyDescent="0.3">
      <c r="A61" s="166" t="s">
        <v>70</v>
      </c>
      <c r="B61" s="175" t="s">
        <v>79</v>
      </c>
      <c r="C61" s="166" t="s">
        <v>80</v>
      </c>
      <c r="D61" s="166" t="s">
        <v>253</v>
      </c>
    </row>
    <row r="62" spans="1:4" ht="39.9" customHeight="1" x14ac:dyDescent="0.3">
      <c r="A62" s="166" t="s">
        <v>70</v>
      </c>
      <c r="B62" s="175" t="s">
        <v>81</v>
      </c>
      <c r="C62" s="166" t="s">
        <v>82</v>
      </c>
      <c r="D62" s="166" t="s">
        <v>254</v>
      </c>
    </row>
    <row r="63" spans="1:4" ht="39.9" customHeight="1" x14ac:dyDescent="0.3">
      <c r="A63" s="166" t="s">
        <v>70</v>
      </c>
      <c r="B63" s="175" t="s">
        <v>83</v>
      </c>
      <c r="C63" s="166" t="s">
        <v>84</v>
      </c>
      <c r="D63" s="166" t="s">
        <v>255</v>
      </c>
    </row>
    <row r="64" spans="1:4" ht="39.9" customHeight="1" x14ac:dyDescent="0.3">
      <c r="A64" s="166" t="s">
        <v>85</v>
      </c>
      <c r="B64" s="175" t="s">
        <v>86</v>
      </c>
      <c r="C64" s="166" t="s">
        <v>87</v>
      </c>
      <c r="D64" s="166" t="s">
        <v>256</v>
      </c>
    </row>
    <row r="65" spans="1:4" ht="39.9" customHeight="1" x14ac:dyDescent="0.3">
      <c r="A65" s="166" t="s">
        <v>85</v>
      </c>
      <c r="B65" s="175" t="s">
        <v>88</v>
      </c>
      <c r="C65" s="166" t="s">
        <v>89</v>
      </c>
      <c r="D65" s="166" t="s">
        <v>257</v>
      </c>
    </row>
    <row r="66" spans="1:4" ht="39.9" customHeight="1" x14ac:dyDescent="0.3">
      <c r="A66" s="166" t="s">
        <v>85</v>
      </c>
      <c r="B66" s="175" t="s">
        <v>90</v>
      </c>
      <c r="C66" s="166" t="s">
        <v>91</v>
      </c>
      <c r="D66" s="166" t="s">
        <v>258</v>
      </c>
    </row>
    <row r="67" spans="1:4" ht="39.9" customHeight="1" x14ac:dyDescent="0.3">
      <c r="A67" s="166" t="s">
        <v>85</v>
      </c>
      <c r="B67" s="175" t="s">
        <v>92</v>
      </c>
      <c r="C67" s="166" t="s">
        <v>93</v>
      </c>
      <c r="D67" s="166" t="s">
        <v>259</v>
      </c>
    </row>
    <row r="68" spans="1:4" ht="39.9" customHeight="1" x14ac:dyDescent="0.3">
      <c r="A68" s="166" t="s">
        <v>85</v>
      </c>
      <c r="B68" s="175" t="s">
        <v>94</v>
      </c>
      <c r="C68" s="166" t="s">
        <v>95</v>
      </c>
      <c r="D68" s="166" t="s">
        <v>260</v>
      </c>
    </row>
    <row r="69" spans="1:4" ht="39.9" customHeight="1" x14ac:dyDescent="0.3">
      <c r="A69" s="166" t="s">
        <v>85</v>
      </c>
      <c r="B69" s="175" t="s">
        <v>96</v>
      </c>
      <c r="C69" s="166" t="s">
        <v>97</v>
      </c>
      <c r="D69" s="166" t="s">
        <v>261</v>
      </c>
    </row>
    <row r="70" spans="1:4" ht="39.9" customHeight="1" x14ac:dyDescent="0.3">
      <c r="A70" s="166" t="s">
        <v>85</v>
      </c>
      <c r="B70" s="175" t="s">
        <v>98</v>
      </c>
      <c r="C70" s="166" t="s">
        <v>99</v>
      </c>
      <c r="D70" s="166" t="s">
        <v>262</v>
      </c>
    </row>
    <row r="71" spans="1:4" ht="39.9" customHeight="1" x14ac:dyDescent="0.3">
      <c r="A71" s="166" t="s">
        <v>100</v>
      </c>
      <c r="B71" s="175" t="s">
        <v>101</v>
      </c>
      <c r="C71" s="166" t="s">
        <v>102</v>
      </c>
      <c r="D71" s="166" t="s">
        <v>263</v>
      </c>
    </row>
    <row r="72" spans="1:4" ht="39.9" customHeight="1" x14ac:dyDescent="0.3">
      <c r="A72" s="166" t="s">
        <v>100</v>
      </c>
      <c r="B72" s="175" t="s">
        <v>103</v>
      </c>
      <c r="C72" s="166" t="s">
        <v>104</v>
      </c>
      <c r="D72" s="166" t="s">
        <v>264</v>
      </c>
    </row>
    <row r="73" spans="1:4" ht="39.9" customHeight="1" x14ac:dyDescent="0.3">
      <c r="A73" s="166" t="s">
        <v>100</v>
      </c>
      <c r="B73" s="175" t="s">
        <v>105</v>
      </c>
      <c r="C73" s="166" t="s">
        <v>106</v>
      </c>
      <c r="D73" s="166" t="s">
        <v>265</v>
      </c>
    </row>
    <row r="74" spans="1:4" ht="39.9" customHeight="1" x14ac:dyDescent="0.3">
      <c r="A74" s="166" t="s">
        <v>100</v>
      </c>
      <c r="B74" s="175" t="s">
        <v>107</v>
      </c>
      <c r="C74" s="166" t="s">
        <v>108</v>
      </c>
      <c r="D74" s="166" t="s">
        <v>266</v>
      </c>
    </row>
    <row r="75" spans="1:4" ht="39.9" customHeight="1" x14ac:dyDescent="0.3">
      <c r="A75" s="166" t="s">
        <v>109</v>
      </c>
      <c r="B75" s="175" t="s">
        <v>110</v>
      </c>
      <c r="C75" s="166" t="s">
        <v>267</v>
      </c>
      <c r="D75" s="166" t="s">
        <v>268</v>
      </c>
    </row>
    <row r="76" spans="1:4" ht="39.9" customHeight="1" x14ac:dyDescent="0.3">
      <c r="A76" s="166" t="s">
        <v>109</v>
      </c>
      <c r="B76" s="175" t="s">
        <v>111</v>
      </c>
      <c r="C76" s="166" t="s">
        <v>112</v>
      </c>
      <c r="D76" s="166" t="s">
        <v>269</v>
      </c>
    </row>
    <row r="77" spans="1:4" ht="39.9" customHeight="1" x14ac:dyDescent="0.3">
      <c r="A77" s="166" t="s">
        <v>109</v>
      </c>
      <c r="B77" s="175" t="s">
        <v>115</v>
      </c>
      <c r="C77" s="166" t="s">
        <v>116</v>
      </c>
      <c r="D77" s="166" t="s">
        <v>270</v>
      </c>
    </row>
    <row r="78" spans="1:4" ht="39.9" customHeight="1" x14ac:dyDescent="0.3">
      <c r="A78" s="166" t="s">
        <v>109</v>
      </c>
      <c r="B78" s="175" t="s">
        <v>434</v>
      </c>
      <c r="C78" s="166" t="s">
        <v>435</v>
      </c>
      <c r="D78" s="166" t="s">
        <v>436</v>
      </c>
    </row>
    <row r="79" spans="1:4" ht="39.9" customHeight="1" x14ac:dyDescent="0.3">
      <c r="A79" s="166" t="s">
        <v>109</v>
      </c>
      <c r="B79" s="175" t="s">
        <v>119</v>
      </c>
      <c r="C79" s="166" t="s">
        <v>120</v>
      </c>
      <c r="D79" s="166" t="s">
        <v>271</v>
      </c>
    </row>
    <row r="80" spans="1:4" ht="39.9" customHeight="1" x14ac:dyDescent="0.3">
      <c r="A80" s="166" t="s">
        <v>109</v>
      </c>
      <c r="B80" s="175" t="s">
        <v>121</v>
      </c>
      <c r="C80" s="166" t="s">
        <v>122</v>
      </c>
      <c r="D80" s="166" t="s">
        <v>272</v>
      </c>
    </row>
    <row r="81" spans="1:4" ht="39.9" customHeight="1" x14ac:dyDescent="0.3">
      <c r="A81" s="166" t="s">
        <v>109</v>
      </c>
      <c r="B81" s="175" t="s">
        <v>123</v>
      </c>
      <c r="C81" s="166" t="s">
        <v>124</v>
      </c>
      <c r="D81" s="166" t="s">
        <v>273</v>
      </c>
    </row>
    <row r="82" spans="1:4" ht="39.9" customHeight="1" x14ac:dyDescent="0.3">
      <c r="A82" s="166" t="s">
        <v>162</v>
      </c>
      <c r="B82" s="175" t="s">
        <v>163</v>
      </c>
      <c r="C82" s="166" t="s">
        <v>164</v>
      </c>
      <c r="D82" s="165" t="s">
        <v>279</v>
      </c>
    </row>
    <row r="83" spans="1:4" ht="39.9" customHeight="1" x14ac:dyDescent="0.3">
      <c r="A83" s="166" t="s">
        <v>162</v>
      </c>
      <c r="B83" s="175" t="s">
        <v>165</v>
      </c>
      <c r="C83" s="166" t="s">
        <v>166</v>
      </c>
      <c r="D83" s="165" t="s">
        <v>280</v>
      </c>
    </row>
    <row r="84" spans="1:4" ht="39.9" customHeight="1" x14ac:dyDescent="0.3">
      <c r="A84" s="166" t="s">
        <v>162</v>
      </c>
      <c r="B84" s="175" t="s">
        <v>167</v>
      </c>
      <c r="C84" s="166" t="s">
        <v>281</v>
      </c>
      <c r="D84" s="165" t="s">
        <v>282</v>
      </c>
    </row>
    <row r="85" spans="1:4" ht="39.9" customHeight="1" x14ac:dyDescent="0.3">
      <c r="A85" s="166" t="s">
        <v>168</v>
      </c>
      <c r="B85" s="175" t="s">
        <v>169</v>
      </c>
      <c r="C85" s="166" t="s">
        <v>170</v>
      </c>
      <c r="D85" s="166" t="s">
        <v>283</v>
      </c>
    </row>
    <row r="86" spans="1:4" ht="39.9" customHeight="1" x14ac:dyDescent="0.3">
      <c r="A86" s="166" t="s">
        <v>168</v>
      </c>
      <c r="B86" s="175" t="s">
        <v>171</v>
      </c>
      <c r="C86" s="166" t="s">
        <v>172</v>
      </c>
      <c r="D86" s="166" t="s">
        <v>284</v>
      </c>
    </row>
    <row r="87" spans="1:4" ht="39.9" customHeight="1" x14ac:dyDescent="0.3">
      <c r="A87" s="166" t="s">
        <v>168</v>
      </c>
      <c r="B87" s="175" t="s">
        <v>173</v>
      </c>
      <c r="C87" s="166" t="s">
        <v>174</v>
      </c>
      <c r="D87" s="166" t="s">
        <v>285</v>
      </c>
    </row>
  </sheetData>
  <pageMargins left="0.25" right="0.25" top="0.75" bottom="0.75" header="0.3" footer="0.3"/>
  <pageSetup scale="95" orientation="landscape" r:id="rId1"/>
  <headerFooter>
    <oddHeader>&amp;L&amp;"-,Bold"&amp;12 2023 MegaChurch Compensation Survey
&amp;A</oddHeader>
    <oddFooter>&amp;L© 2023 Church Compensation Services LLC&amp;C&amp;P&amp;R&amp;A</oddFooter>
  </headerFooter>
  <ignoredErrors>
    <ignoredError sqref="B9:B12 B2:B8 B24:B48 B79:B87 B13:B23 B49:B7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7"/>
  <sheetViews>
    <sheetView showGridLines="0" zoomScaleNormal="100" workbookViewId="0"/>
  </sheetViews>
  <sheetFormatPr defaultRowHeight="27.75" customHeight="1" x14ac:dyDescent="0.3"/>
  <cols>
    <col min="1" max="1" width="29.44140625" style="93" customWidth="1"/>
    <col min="2" max="2" width="103.33203125" style="93" customWidth="1"/>
  </cols>
  <sheetData>
    <row r="1" spans="1:2" ht="27.75" customHeight="1" x14ac:dyDescent="0.3">
      <c r="A1" s="170" t="s">
        <v>332</v>
      </c>
      <c r="B1" s="170" t="s">
        <v>359</v>
      </c>
    </row>
    <row r="2" spans="1:2" ht="27.75" customHeight="1" x14ac:dyDescent="0.3">
      <c r="A2" s="166" t="s">
        <v>370</v>
      </c>
      <c r="B2" s="166" t="s">
        <v>375</v>
      </c>
    </row>
    <row r="3" spans="1:2" ht="27.75" customHeight="1" x14ac:dyDescent="0.3">
      <c r="A3" s="166" t="s">
        <v>336</v>
      </c>
      <c r="B3" s="166" t="s">
        <v>373</v>
      </c>
    </row>
    <row r="4" spans="1:2" ht="27.75" customHeight="1" x14ac:dyDescent="0.3">
      <c r="A4" s="166" t="s">
        <v>337</v>
      </c>
      <c r="B4" s="166" t="s">
        <v>374</v>
      </c>
    </row>
    <row r="5" spans="1:2" ht="27.75" customHeight="1" x14ac:dyDescent="0.3">
      <c r="A5" s="166" t="s">
        <v>338</v>
      </c>
      <c r="B5" s="166" t="s">
        <v>383</v>
      </c>
    </row>
    <row r="6" spans="1:2" ht="27.75" customHeight="1" x14ac:dyDescent="0.3">
      <c r="A6" s="166" t="s">
        <v>339</v>
      </c>
      <c r="B6" s="166" t="s">
        <v>376</v>
      </c>
    </row>
    <row r="7" spans="1:2" ht="27.75" customHeight="1" x14ac:dyDescent="0.3">
      <c r="A7" s="166" t="s">
        <v>340</v>
      </c>
      <c r="B7" s="166" t="s">
        <v>377</v>
      </c>
    </row>
    <row r="8" spans="1:2" ht="27.75" customHeight="1" x14ac:dyDescent="0.3">
      <c r="A8" s="166" t="s">
        <v>341</v>
      </c>
      <c r="B8" s="166" t="s">
        <v>397</v>
      </c>
    </row>
    <row r="9" spans="1:2" ht="27.75" customHeight="1" x14ac:dyDescent="0.3">
      <c r="A9" s="166" t="s">
        <v>342</v>
      </c>
      <c r="B9" s="166" t="s">
        <v>391</v>
      </c>
    </row>
    <row r="10" spans="1:2" ht="27.75" customHeight="1" x14ac:dyDescent="0.3">
      <c r="A10" s="166" t="s">
        <v>343</v>
      </c>
      <c r="B10" s="171" t="s">
        <v>390</v>
      </c>
    </row>
    <row r="11" spans="1:2" ht="27.75" customHeight="1" x14ac:dyDescent="0.3">
      <c r="A11" s="166" t="s">
        <v>344</v>
      </c>
      <c r="B11" s="166" t="s">
        <v>396</v>
      </c>
    </row>
    <row r="12" spans="1:2" ht="27.75" customHeight="1" x14ac:dyDescent="0.3">
      <c r="A12" s="166" t="s">
        <v>345</v>
      </c>
      <c r="B12" s="166" t="s">
        <v>387</v>
      </c>
    </row>
    <row r="13" spans="1:2" ht="27.75" customHeight="1" x14ac:dyDescent="0.3">
      <c r="A13" s="166" t="s">
        <v>346</v>
      </c>
      <c r="B13" s="171" t="s">
        <v>389</v>
      </c>
    </row>
    <row r="14" spans="1:2" ht="27.75" customHeight="1" x14ac:dyDescent="0.3">
      <c r="A14" s="166" t="s">
        <v>347</v>
      </c>
      <c r="B14" s="166" t="s">
        <v>388</v>
      </c>
    </row>
    <row r="15" spans="1:2" ht="27.75" customHeight="1" x14ac:dyDescent="0.3">
      <c r="A15" s="166" t="s">
        <v>348</v>
      </c>
      <c r="B15" s="166" t="s">
        <v>382</v>
      </c>
    </row>
    <row r="16" spans="1:2" ht="27.75" customHeight="1" x14ac:dyDescent="0.3">
      <c r="A16" s="166" t="s">
        <v>349</v>
      </c>
      <c r="B16" s="166" t="s">
        <v>392</v>
      </c>
    </row>
    <row r="17" spans="1:2" ht="27.75" customHeight="1" x14ac:dyDescent="0.3">
      <c r="A17" s="166" t="s">
        <v>350</v>
      </c>
      <c r="B17" s="166" t="s">
        <v>393</v>
      </c>
    </row>
    <row r="18" spans="1:2" ht="27.75" customHeight="1" x14ac:dyDescent="0.3">
      <c r="A18" s="166" t="s">
        <v>351</v>
      </c>
      <c r="B18" s="166" t="s">
        <v>394</v>
      </c>
    </row>
    <row r="19" spans="1:2" ht="27.75" customHeight="1" x14ac:dyDescent="0.3">
      <c r="A19" s="166" t="s">
        <v>352</v>
      </c>
      <c r="B19" s="166" t="s">
        <v>378</v>
      </c>
    </row>
    <row r="20" spans="1:2" ht="27.75" customHeight="1" x14ac:dyDescent="0.3">
      <c r="A20" s="166" t="s">
        <v>353</v>
      </c>
      <c r="B20" s="166" t="s">
        <v>379</v>
      </c>
    </row>
    <row r="21" spans="1:2" ht="27.75" customHeight="1" x14ac:dyDescent="0.3">
      <c r="A21" s="166" t="s">
        <v>354</v>
      </c>
      <c r="B21" s="166" t="s">
        <v>380</v>
      </c>
    </row>
    <row r="22" spans="1:2" ht="27.75" customHeight="1" x14ac:dyDescent="0.3">
      <c r="A22" s="166" t="s">
        <v>355</v>
      </c>
      <c r="B22" s="166" t="s">
        <v>381</v>
      </c>
    </row>
    <row r="23" spans="1:2" ht="27.75" customHeight="1" x14ac:dyDescent="0.3">
      <c r="A23" s="166" t="s">
        <v>356</v>
      </c>
      <c r="B23" s="166" t="s">
        <v>384</v>
      </c>
    </row>
    <row r="24" spans="1:2" ht="27.75" customHeight="1" x14ac:dyDescent="0.3">
      <c r="A24" s="166" t="s">
        <v>357</v>
      </c>
      <c r="B24" s="166" t="s">
        <v>395</v>
      </c>
    </row>
    <row r="25" spans="1:2" ht="27.75" customHeight="1" x14ac:dyDescent="0.3">
      <c r="A25" s="166" t="s">
        <v>358</v>
      </c>
      <c r="B25" s="166" t="s">
        <v>385</v>
      </c>
    </row>
    <row r="26" spans="1:2" ht="27.75" customHeight="1" x14ac:dyDescent="0.3">
      <c r="A26" s="166" t="s">
        <v>371</v>
      </c>
      <c r="B26" s="165" t="s">
        <v>386</v>
      </c>
    </row>
    <row r="27" spans="1:2" ht="27.75" customHeight="1" x14ac:dyDescent="0.3">
      <c r="A27" s="166" t="s">
        <v>438</v>
      </c>
      <c r="B27" s="165" t="s">
        <v>445</v>
      </c>
    </row>
  </sheetData>
  <pageMargins left="0.25" right="0.25" top="0.75" bottom="0.75" header="0.3" footer="0.3"/>
  <pageSetup scale="98" orientation="landscape" r:id="rId1"/>
  <headerFooter>
    <oddHeader>&amp;L&amp;"-,Bold"&amp;12 2023 MegaChurch Compensation Survey
&amp;A</oddHeader>
    <oddFooter>&amp;L© 2023 Church Compensation Services LLC&amp;C&amp;P&amp;R&amp;A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86597-26AF-4BAC-B32F-EABE022A8075}">
  <dimension ref="A1:M1"/>
  <sheetViews>
    <sheetView showGridLines="0" zoomScaleNormal="100" workbookViewId="0">
      <selection sqref="A1:M1"/>
    </sheetView>
  </sheetViews>
  <sheetFormatPr defaultRowHeight="14.4" x14ac:dyDescent="0.3"/>
  <sheetData>
    <row r="1" spans="1:13" ht="29.4" customHeight="1" x14ac:dyDescent="0.3">
      <c r="A1" s="225" t="s">
        <v>479</v>
      </c>
      <c r="B1" s="225"/>
      <c r="C1" s="225"/>
      <c r="D1" s="225"/>
      <c r="E1" s="225"/>
      <c r="F1" s="225"/>
      <c r="G1" s="225"/>
      <c r="H1" s="225"/>
      <c r="I1" s="225"/>
      <c r="J1" s="225"/>
      <c r="K1" s="225"/>
      <c r="L1" s="225"/>
      <c r="M1" s="225"/>
    </row>
  </sheetData>
  <mergeCells count="1">
    <mergeCell ref="A1:M1"/>
  </mergeCells>
  <pageMargins left="0.7" right="0.7" top="0.75" bottom="0.75" header="0.3" footer="0.3"/>
  <pageSetup orientation="landscape" r:id="rId1"/>
  <headerFooter>
    <oddHeader>&amp;L&amp;"-,Bold"2023 MegaChurch Compensation Survey
&amp;A</oddHeader>
    <oddFooter>&amp;C&amp;P&amp;R&amp;A</oddFooter>
  </headerFooter>
  <rowBreaks count="1" manualBreakCount="1">
    <brk id="2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L95"/>
  <sheetViews>
    <sheetView topLeftCell="C4" workbookViewId="0">
      <selection activeCell="L20" sqref="L20"/>
    </sheetView>
  </sheetViews>
  <sheetFormatPr defaultRowHeight="14.4" x14ac:dyDescent="0.3"/>
  <cols>
    <col min="2" max="2" width="17.33203125" bestFit="1" customWidth="1"/>
    <col min="3" max="3" width="28" bestFit="1" customWidth="1"/>
    <col min="8" max="8" width="17.33203125" bestFit="1" customWidth="1"/>
    <col min="9" max="9" width="43.5546875" bestFit="1" customWidth="1"/>
    <col min="12" max="12" width="28" bestFit="1" customWidth="1"/>
  </cols>
  <sheetData>
    <row r="1" spans="2:12" ht="24.6" x14ac:dyDescent="0.3">
      <c r="H1" s="31" t="s">
        <v>217</v>
      </c>
      <c r="I1" s="49" t="s">
        <v>219</v>
      </c>
      <c r="J1" s="32" t="s">
        <v>218</v>
      </c>
    </row>
    <row r="2" spans="2:12" x14ac:dyDescent="0.3">
      <c r="H2" s="35" t="s">
        <v>135</v>
      </c>
      <c r="I2" s="50" t="s">
        <v>137</v>
      </c>
      <c r="J2" s="36" t="s">
        <v>136</v>
      </c>
    </row>
    <row r="3" spans="2:12" s="48" customFormat="1" x14ac:dyDescent="0.3">
      <c r="B3" s="5" t="s">
        <v>217</v>
      </c>
      <c r="C3" s="5" t="s">
        <v>125</v>
      </c>
      <c r="D3" s="5" t="s">
        <v>4</v>
      </c>
      <c r="E3" s="47" t="s">
        <v>305</v>
      </c>
      <c r="F3" s="47" t="s">
        <v>312</v>
      </c>
      <c r="H3" s="35" t="s">
        <v>135</v>
      </c>
      <c r="I3" s="50" t="s">
        <v>139</v>
      </c>
      <c r="J3" s="36" t="s">
        <v>138</v>
      </c>
      <c r="L3" s="5" t="s">
        <v>446</v>
      </c>
    </row>
    <row r="4" spans="2:12" x14ac:dyDescent="0.3">
      <c r="B4" s="4" t="s">
        <v>135</v>
      </c>
      <c r="C4" s="4" t="s">
        <v>336</v>
      </c>
      <c r="D4" s="4" t="s">
        <v>304</v>
      </c>
      <c r="E4" s="1" t="s">
        <v>306</v>
      </c>
      <c r="F4" s="1" t="s">
        <v>315</v>
      </c>
      <c r="H4" s="35" t="s">
        <v>135</v>
      </c>
      <c r="I4" s="50" t="s">
        <v>141</v>
      </c>
      <c r="J4" s="36" t="s">
        <v>140</v>
      </c>
      <c r="L4" s="4" t="s">
        <v>370</v>
      </c>
    </row>
    <row r="5" spans="2:12" x14ac:dyDescent="0.3">
      <c r="B5" s="4" t="s">
        <v>125</v>
      </c>
      <c r="C5" s="4" t="s">
        <v>337</v>
      </c>
      <c r="D5" s="4" t="s">
        <v>9</v>
      </c>
      <c r="E5" s="1" t="s">
        <v>10</v>
      </c>
      <c r="F5" s="1" t="s">
        <v>314</v>
      </c>
      <c r="H5" s="35" t="s">
        <v>135</v>
      </c>
      <c r="I5" s="50" t="s">
        <v>143</v>
      </c>
      <c r="J5" s="36" t="s">
        <v>142</v>
      </c>
      <c r="L5" s="4" t="s">
        <v>338</v>
      </c>
    </row>
    <row r="6" spans="2:12" x14ac:dyDescent="0.3">
      <c r="B6" s="4" t="s">
        <v>45</v>
      </c>
      <c r="C6" s="4" t="s">
        <v>338</v>
      </c>
      <c r="D6" s="4"/>
      <c r="E6" s="1"/>
      <c r="F6" s="1" t="s">
        <v>313</v>
      </c>
      <c r="H6" s="35" t="s">
        <v>135</v>
      </c>
      <c r="I6" s="50" t="s">
        <v>276</v>
      </c>
      <c r="J6" s="36" t="s">
        <v>144</v>
      </c>
      <c r="L6" s="4" t="s">
        <v>342</v>
      </c>
    </row>
    <row r="7" spans="2:12" x14ac:dyDescent="0.3">
      <c r="B7" s="4" t="s">
        <v>149</v>
      </c>
      <c r="C7" s="4" t="s">
        <v>339</v>
      </c>
      <c r="D7" s="4"/>
      <c r="E7" s="1"/>
      <c r="F7" s="1"/>
      <c r="H7" s="35" t="s">
        <v>135</v>
      </c>
      <c r="I7" s="50" t="s">
        <v>146</v>
      </c>
      <c r="J7" s="36" t="s">
        <v>145</v>
      </c>
      <c r="L7" s="4" t="s">
        <v>348</v>
      </c>
    </row>
    <row r="8" spans="2:12" x14ac:dyDescent="0.3">
      <c r="B8" s="4" t="s">
        <v>12</v>
      </c>
      <c r="C8" s="4" t="s">
        <v>340</v>
      </c>
      <c r="D8" s="4"/>
      <c r="E8" s="1"/>
      <c r="F8" s="1"/>
      <c r="H8" s="35" t="s">
        <v>135</v>
      </c>
      <c r="I8" s="50" t="s">
        <v>148</v>
      </c>
      <c r="J8" s="36" t="s">
        <v>147</v>
      </c>
      <c r="L8" s="4" t="s">
        <v>349</v>
      </c>
    </row>
    <row r="9" spans="2:12" x14ac:dyDescent="0.3">
      <c r="B9" s="4" t="s">
        <v>27</v>
      </c>
      <c r="C9" s="4" t="s">
        <v>341</v>
      </c>
      <c r="D9" s="4"/>
      <c r="E9" s="1"/>
      <c r="F9" s="1"/>
      <c r="H9" s="35" t="s">
        <v>125</v>
      </c>
      <c r="I9" s="50" t="s">
        <v>127</v>
      </c>
      <c r="J9" s="36" t="s">
        <v>126</v>
      </c>
      <c r="L9" s="4" t="s">
        <v>353</v>
      </c>
    </row>
    <row r="10" spans="2:12" x14ac:dyDescent="0.3">
      <c r="B10" s="4" t="s">
        <v>239</v>
      </c>
      <c r="C10" s="4" t="s">
        <v>342</v>
      </c>
      <c r="D10" s="4"/>
      <c r="E10" s="1"/>
      <c r="F10" s="1"/>
      <c r="H10" s="35" t="s">
        <v>125</v>
      </c>
      <c r="I10" s="50" t="s">
        <v>323</v>
      </c>
      <c r="J10" s="36" t="s">
        <v>322</v>
      </c>
      <c r="L10" s="4" t="s">
        <v>355</v>
      </c>
    </row>
    <row r="11" spans="2:12" x14ac:dyDescent="0.3">
      <c r="B11" s="4" t="s">
        <v>70</v>
      </c>
      <c r="C11" s="4" t="s">
        <v>343</v>
      </c>
      <c r="D11" s="4"/>
      <c r="E11" s="1"/>
      <c r="F11" s="1"/>
      <c r="H11" s="35" t="s">
        <v>125</v>
      </c>
      <c r="I11" s="50" t="s">
        <v>129</v>
      </c>
      <c r="J11" s="36" t="s">
        <v>128</v>
      </c>
      <c r="L11" s="4" t="s">
        <v>358</v>
      </c>
    </row>
    <row r="12" spans="2:12" x14ac:dyDescent="0.3">
      <c r="B12" s="4" t="s">
        <v>85</v>
      </c>
      <c r="C12" s="4" t="s">
        <v>344</v>
      </c>
      <c r="D12" s="4"/>
      <c r="E12" s="1"/>
      <c r="F12" s="1"/>
      <c r="H12" s="35" t="s">
        <v>125</v>
      </c>
      <c r="I12" s="50" t="s">
        <v>310</v>
      </c>
      <c r="J12" s="36" t="s">
        <v>309</v>
      </c>
      <c r="L12" s="4" t="s">
        <v>438</v>
      </c>
    </row>
    <row r="13" spans="2:12" x14ac:dyDescent="0.3">
      <c r="B13" s="4" t="s">
        <v>100</v>
      </c>
      <c r="C13" s="4" t="s">
        <v>345</v>
      </c>
      <c r="D13" s="4"/>
      <c r="E13" s="1"/>
      <c r="F13" s="1"/>
      <c r="H13" s="35" t="s">
        <v>125</v>
      </c>
      <c r="I13" s="50" t="s">
        <v>319</v>
      </c>
      <c r="J13" s="36" t="s">
        <v>311</v>
      </c>
    </row>
    <row r="14" spans="2:12" x14ac:dyDescent="0.3">
      <c r="B14" s="4" t="s">
        <v>109</v>
      </c>
      <c r="C14" s="4" t="s">
        <v>346</v>
      </c>
      <c r="D14" s="4"/>
      <c r="E14" s="1"/>
      <c r="F14" s="1"/>
      <c r="H14" s="35" t="s">
        <v>125</v>
      </c>
      <c r="I14" s="50" t="s">
        <v>324</v>
      </c>
      <c r="J14" s="36" t="s">
        <v>130</v>
      </c>
    </row>
    <row r="15" spans="2:12" x14ac:dyDescent="0.3">
      <c r="B15" s="4" t="s">
        <v>162</v>
      </c>
      <c r="C15" s="4" t="s">
        <v>347</v>
      </c>
      <c r="D15" s="4"/>
      <c r="E15" s="1"/>
      <c r="F15" s="1"/>
      <c r="H15" s="35" t="s">
        <v>125</v>
      </c>
      <c r="I15" s="50" t="s">
        <v>132</v>
      </c>
      <c r="J15" s="36" t="s">
        <v>131</v>
      </c>
      <c r="L15" s="5" t="s">
        <v>447</v>
      </c>
    </row>
    <row r="16" spans="2:12" x14ac:dyDescent="0.3">
      <c r="B16" s="4" t="s">
        <v>168</v>
      </c>
      <c r="C16" s="4" t="s">
        <v>348</v>
      </c>
      <c r="D16" s="4"/>
      <c r="E16" s="1"/>
      <c r="F16" s="1"/>
      <c r="H16" s="35" t="s">
        <v>125</v>
      </c>
      <c r="I16" s="50" t="s">
        <v>134</v>
      </c>
      <c r="J16" s="36" t="s">
        <v>133</v>
      </c>
      <c r="L16" s="4" t="s">
        <v>370</v>
      </c>
    </row>
    <row r="17" spans="2:12" x14ac:dyDescent="0.3">
      <c r="B17" s="4"/>
      <c r="C17" s="4" t="s">
        <v>349</v>
      </c>
      <c r="D17" s="4"/>
      <c r="E17" s="1"/>
      <c r="F17" s="1"/>
      <c r="H17" s="35" t="s">
        <v>45</v>
      </c>
      <c r="I17" s="50" t="s">
        <v>298</v>
      </c>
      <c r="J17" s="36" t="s">
        <v>46</v>
      </c>
      <c r="L17" s="4" t="s">
        <v>338</v>
      </c>
    </row>
    <row r="18" spans="2:12" x14ac:dyDescent="0.3">
      <c r="B18" s="4"/>
      <c r="C18" s="4" t="s">
        <v>350</v>
      </c>
      <c r="D18" s="4"/>
      <c r="E18" s="1"/>
      <c r="F18" s="1"/>
      <c r="H18" s="35" t="s">
        <v>45</v>
      </c>
      <c r="I18" s="50" t="s">
        <v>48</v>
      </c>
      <c r="J18" s="36" t="s">
        <v>47</v>
      </c>
      <c r="L18" s="4" t="s">
        <v>355</v>
      </c>
    </row>
    <row r="19" spans="2:12" x14ac:dyDescent="0.3">
      <c r="B19" s="4"/>
      <c r="C19" s="4" t="s">
        <v>351</v>
      </c>
      <c r="D19" s="4"/>
      <c r="E19" s="1"/>
      <c r="F19" s="1"/>
      <c r="H19" s="35" t="s">
        <v>45</v>
      </c>
      <c r="I19" s="50" t="s">
        <v>50</v>
      </c>
      <c r="J19" s="36" t="s">
        <v>49</v>
      </c>
      <c r="L19" s="4" t="s">
        <v>438</v>
      </c>
    </row>
    <row r="20" spans="2:12" x14ac:dyDescent="0.3">
      <c r="B20" s="4"/>
      <c r="C20" s="4" t="s">
        <v>352</v>
      </c>
      <c r="D20" s="4"/>
      <c r="E20" s="1"/>
      <c r="F20" s="1"/>
      <c r="H20" s="35" t="s">
        <v>45</v>
      </c>
      <c r="I20" s="50" t="s">
        <v>52</v>
      </c>
      <c r="J20" s="36" t="s">
        <v>51</v>
      </c>
      <c r="L20" s="4"/>
    </row>
    <row r="21" spans="2:12" x14ac:dyDescent="0.3">
      <c r="B21" s="4"/>
      <c r="C21" s="4" t="s">
        <v>353</v>
      </c>
      <c r="D21" s="4"/>
      <c r="E21" s="1"/>
      <c r="F21" s="1"/>
      <c r="H21" s="35" t="s">
        <v>45</v>
      </c>
      <c r="I21" s="50" t="s">
        <v>54</v>
      </c>
      <c r="J21" s="36" t="s">
        <v>53</v>
      </c>
      <c r="L21" s="4"/>
    </row>
    <row r="22" spans="2:12" x14ac:dyDescent="0.3">
      <c r="B22" s="4"/>
      <c r="C22" s="4" t="s">
        <v>354</v>
      </c>
      <c r="D22" s="4"/>
      <c r="E22" s="1"/>
      <c r="F22" s="1"/>
      <c r="H22" s="35" t="s">
        <v>45</v>
      </c>
      <c r="I22" s="50" t="s">
        <v>56</v>
      </c>
      <c r="J22" s="36" t="s">
        <v>55</v>
      </c>
    </row>
    <row r="23" spans="2:12" x14ac:dyDescent="0.3">
      <c r="B23" s="4"/>
      <c r="C23" s="4" t="s">
        <v>355</v>
      </c>
      <c r="D23" s="4"/>
      <c r="E23" s="1"/>
      <c r="F23" s="1"/>
      <c r="H23" s="35" t="s">
        <v>45</v>
      </c>
      <c r="I23" s="50" t="s">
        <v>58</v>
      </c>
      <c r="J23" s="36" t="s">
        <v>57</v>
      </c>
      <c r="L23" s="4"/>
    </row>
    <row r="24" spans="2:12" x14ac:dyDescent="0.3">
      <c r="B24" s="4"/>
      <c r="C24" s="4" t="s">
        <v>356</v>
      </c>
      <c r="D24" s="4"/>
      <c r="E24" s="1"/>
      <c r="F24" s="1"/>
      <c r="H24" s="35" t="s">
        <v>149</v>
      </c>
      <c r="I24" s="50" t="s">
        <v>301</v>
      </c>
      <c r="J24" s="36" t="s">
        <v>150</v>
      </c>
    </row>
    <row r="25" spans="2:12" x14ac:dyDescent="0.3">
      <c r="B25" s="4"/>
      <c r="C25" s="4" t="s">
        <v>357</v>
      </c>
      <c r="D25" s="4"/>
      <c r="E25" s="1"/>
      <c r="F25" s="1"/>
      <c r="H25" s="35" t="s">
        <v>149</v>
      </c>
      <c r="I25" s="50" t="s">
        <v>302</v>
      </c>
      <c r="J25" s="36" t="s">
        <v>151</v>
      </c>
    </row>
    <row r="26" spans="2:12" x14ac:dyDescent="0.3">
      <c r="B26" s="4"/>
      <c r="C26" s="4" t="s">
        <v>358</v>
      </c>
      <c r="D26" s="4"/>
      <c r="E26" s="1"/>
      <c r="F26" s="1"/>
      <c r="H26" s="35" t="s">
        <v>149</v>
      </c>
      <c r="I26" s="50" t="s">
        <v>153</v>
      </c>
      <c r="J26" s="36" t="s">
        <v>152</v>
      </c>
    </row>
    <row r="27" spans="2:12" x14ac:dyDescent="0.3">
      <c r="C27" s="4" t="s">
        <v>371</v>
      </c>
      <c r="D27" s="4"/>
      <c r="E27" s="1"/>
      <c r="F27" s="1"/>
      <c r="H27" s="35" t="s">
        <v>149</v>
      </c>
      <c r="I27" s="50" t="s">
        <v>333</v>
      </c>
      <c r="J27" s="36" t="s">
        <v>154</v>
      </c>
    </row>
    <row r="28" spans="2:12" x14ac:dyDescent="0.3">
      <c r="C28" s="4" t="s">
        <v>438</v>
      </c>
      <c r="H28" s="35" t="s">
        <v>149</v>
      </c>
      <c r="I28" s="50" t="s">
        <v>156</v>
      </c>
      <c r="J28" s="36" t="s">
        <v>155</v>
      </c>
    </row>
    <row r="29" spans="2:12" x14ac:dyDescent="0.3">
      <c r="H29" s="35" t="s">
        <v>149</v>
      </c>
      <c r="I29" s="50" t="s">
        <v>334</v>
      </c>
      <c r="J29" s="36" t="s">
        <v>157</v>
      </c>
    </row>
    <row r="30" spans="2:12" x14ac:dyDescent="0.3">
      <c r="H30" s="35" t="s">
        <v>149</v>
      </c>
      <c r="I30" s="50" t="s">
        <v>303</v>
      </c>
      <c r="J30" s="36" t="s">
        <v>158</v>
      </c>
    </row>
    <row r="31" spans="2:12" x14ac:dyDescent="0.3">
      <c r="H31" s="35" t="s">
        <v>149</v>
      </c>
      <c r="I31" s="50" t="s">
        <v>335</v>
      </c>
      <c r="J31" s="36" t="s">
        <v>159</v>
      </c>
    </row>
    <row r="32" spans="2:12" x14ac:dyDescent="0.3">
      <c r="H32" s="35" t="s">
        <v>149</v>
      </c>
      <c r="I32" s="50" t="s">
        <v>161</v>
      </c>
      <c r="J32" s="36" t="s">
        <v>160</v>
      </c>
    </row>
    <row r="33" spans="8:10" x14ac:dyDescent="0.3">
      <c r="H33" s="35" t="s">
        <v>294</v>
      </c>
      <c r="I33" s="50" t="s">
        <v>41</v>
      </c>
      <c r="J33" s="36" t="s">
        <v>40</v>
      </c>
    </row>
    <row r="34" spans="8:10" x14ac:dyDescent="0.3">
      <c r="H34" s="35" t="s">
        <v>294</v>
      </c>
      <c r="I34" s="50" t="s">
        <v>296</v>
      </c>
      <c r="J34" s="36" t="s">
        <v>295</v>
      </c>
    </row>
    <row r="35" spans="8:10" x14ac:dyDescent="0.3">
      <c r="H35" s="35" t="s">
        <v>294</v>
      </c>
      <c r="I35" s="50" t="s">
        <v>43</v>
      </c>
      <c r="J35" s="36" t="s">
        <v>42</v>
      </c>
    </row>
    <row r="36" spans="8:10" x14ac:dyDescent="0.3">
      <c r="H36" s="35" t="s">
        <v>294</v>
      </c>
      <c r="I36" s="50" t="s">
        <v>44</v>
      </c>
      <c r="J36" s="36" t="s">
        <v>331</v>
      </c>
    </row>
    <row r="37" spans="8:10" x14ac:dyDescent="0.3">
      <c r="H37" s="33" t="s">
        <v>12</v>
      </c>
      <c r="I37" s="51" t="s">
        <v>14</v>
      </c>
      <c r="J37" s="34" t="s">
        <v>13</v>
      </c>
    </row>
    <row r="38" spans="8:10" x14ac:dyDescent="0.3">
      <c r="H38" s="35" t="s">
        <v>12</v>
      </c>
      <c r="I38" s="50" t="s">
        <v>222</v>
      </c>
      <c r="J38" s="36" t="s">
        <v>15</v>
      </c>
    </row>
    <row r="39" spans="8:10" x14ac:dyDescent="0.3">
      <c r="H39" s="35" t="s">
        <v>12</v>
      </c>
      <c r="I39" s="50" t="s">
        <v>224</v>
      </c>
      <c r="J39" s="36" t="s">
        <v>16</v>
      </c>
    </row>
    <row r="40" spans="8:10" x14ac:dyDescent="0.3">
      <c r="H40" s="35" t="s">
        <v>12</v>
      </c>
      <c r="I40" s="50" t="s">
        <v>18</v>
      </c>
      <c r="J40" s="36" t="s">
        <v>17</v>
      </c>
    </row>
    <row r="41" spans="8:10" x14ac:dyDescent="0.3">
      <c r="H41" s="35" t="s">
        <v>12</v>
      </c>
      <c r="I41" s="50" t="s">
        <v>20</v>
      </c>
      <c r="J41" s="36" t="s">
        <v>19</v>
      </c>
    </row>
    <row r="42" spans="8:10" x14ac:dyDescent="0.3">
      <c r="H42" s="35" t="s">
        <v>12</v>
      </c>
      <c r="I42" s="50" t="s">
        <v>21</v>
      </c>
      <c r="J42" s="36" t="s">
        <v>8</v>
      </c>
    </row>
    <row r="43" spans="8:10" x14ac:dyDescent="0.3">
      <c r="H43" s="35" t="s">
        <v>12</v>
      </c>
      <c r="I43" s="50" t="s">
        <v>23</v>
      </c>
      <c r="J43" s="36" t="s">
        <v>22</v>
      </c>
    </row>
    <row r="44" spans="8:10" x14ac:dyDescent="0.3">
      <c r="H44" s="35" t="s">
        <v>12</v>
      </c>
      <c r="I44" s="50" t="s">
        <v>230</v>
      </c>
      <c r="J44" s="36" t="s">
        <v>24</v>
      </c>
    </row>
    <row r="45" spans="8:10" x14ac:dyDescent="0.3">
      <c r="H45" s="35" t="s">
        <v>12</v>
      </c>
      <c r="I45" s="50" t="s">
        <v>26</v>
      </c>
      <c r="J45" s="36" t="s">
        <v>25</v>
      </c>
    </row>
    <row r="46" spans="8:10" x14ac:dyDescent="0.3">
      <c r="H46" s="35" t="s">
        <v>27</v>
      </c>
      <c r="I46" s="50" t="s">
        <v>286</v>
      </c>
      <c r="J46" s="36" t="s">
        <v>28</v>
      </c>
    </row>
    <row r="47" spans="8:10" x14ac:dyDescent="0.3">
      <c r="H47" s="35" t="s">
        <v>27</v>
      </c>
      <c r="I47" s="50" t="s">
        <v>287</v>
      </c>
      <c r="J47" s="36" t="s">
        <v>29</v>
      </c>
    </row>
    <row r="48" spans="8:10" x14ac:dyDescent="0.3">
      <c r="H48" s="35" t="s">
        <v>27</v>
      </c>
      <c r="I48" s="50" t="s">
        <v>31</v>
      </c>
      <c r="J48" s="36" t="s">
        <v>30</v>
      </c>
    </row>
    <row r="49" spans="8:10" x14ac:dyDescent="0.3">
      <c r="H49" s="35" t="s">
        <v>27</v>
      </c>
      <c r="I49" s="50" t="s">
        <v>288</v>
      </c>
      <c r="J49" s="36" t="s">
        <v>318</v>
      </c>
    </row>
    <row r="50" spans="8:10" x14ac:dyDescent="0.3">
      <c r="H50" s="35" t="s">
        <v>27</v>
      </c>
      <c r="I50" s="50" t="s">
        <v>33</v>
      </c>
      <c r="J50" s="36" t="s">
        <v>32</v>
      </c>
    </row>
    <row r="51" spans="8:10" x14ac:dyDescent="0.3">
      <c r="H51" s="35" t="s">
        <v>27</v>
      </c>
      <c r="I51" s="50" t="s">
        <v>297</v>
      </c>
      <c r="J51" s="36" t="s">
        <v>34</v>
      </c>
    </row>
    <row r="52" spans="8:10" x14ac:dyDescent="0.3">
      <c r="H52" s="35" t="s">
        <v>27</v>
      </c>
      <c r="I52" s="50" t="s">
        <v>289</v>
      </c>
      <c r="J52" s="36" t="s">
        <v>35</v>
      </c>
    </row>
    <row r="53" spans="8:10" x14ac:dyDescent="0.3">
      <c r="H53" s="35" t="s">
        <v>27</v>
      </c>
      <c r="I53" s="50" t="s">
        <v>291</v>
      </c>
      <c r="J53" s="36" t="s">
        <v>290</v>
      </c>
    </row>
    <row r="54" spans="8:10" x14ac:dyDescent="0.3">
      <c r="H54" s="35" t="s">
        <v>27</v>
      </c>
      <c r="I54" s="50" t="s">
        <v>293</v>
      </c>
      <c r="J54" s="36" t="s">
        <v>292</v>
      </c>
    </row>
    <row r="55" spans="8:10" x14ac:dyDescent="0.3">
      <c r="H55" s="35" t="s">
        <v>27</v>
      </c>
      <c r="I55" s="50" t="s">
        <v>37</v>
      </c>
      <c r="J55" s="36" t="s">
        <v>36</v>
      </c>
    </row>
    <row r="56" spans="8:10" x14ac:dyDescent="0.3">
      <c r="H56" s="35" t="s">
        <v>27</v>
      </c>
      <c r="I56" s="50" t="s">
        <v>39</v>
      </c>
      <c r="J56" s="36" t="s">
        <v>38</v>
      </c>
    </row>
    <row r="57" spans="8:10" x14ac:dyDescent="0.3">
      <c r="H57" s="35" t="s">
        <v>239</v>
      </c>
      <c r="I57" s="50" t="s">
        <v>299</v>
      </c>
      <c r="J57" s="36" t="s">
        <v>59</v>
      </c>
    </row>
    <row r="58" spans="8:10" x14ac:dyDescent="0.3">
      <c r="H58" s="35" t="s">
        <v>239</v>
      </c>
      <c r="I58" s="50" t="s">
        <v>61</v>
      </c>
      <c r="J58" s="36" t="s">
        <v>60</v>
      </c>
    </row>
    <row r="59" spans="8:10" x14ac:dyDescent="0.3">
      <c r="H59" s="35" t="s">
        <v>239</v>
      </c>
      <c r="I59" s="50" t="s">
        <v>63</v>
      </c>
      <c r="J59" s="36" t="s">
        <v>62</v>
      </c>
    </row>
    <row r="60" spans="8:10" x14ac:dyDescent="0.3">
      <c r="H60" s="35" t="s">
        <v>239</v>
      </c>
      <c r="I60" s="50" t="s">
        <v>65</v>
      </c>
      <c r="J60" s="36" t="s">
        <v>64</v>
      </c>
    </row>
    <row r="61" spans="8:10" x14ac:dyDescent="0.3">
      <c r="H61" s="35" t="s">
        <v>239</v>
      </c>
      <c r="I61" s="50" t="s">
        <v>67</v>
      </c>
      <c r="J61" s="36" t="s">
        <v>66</v>
      </c>
    </row>
    <row r="62" spans="8:10" x14ac:dyDescent="0.3">
      <c r="H62" s="35" t="s">
        <v>239</v>
      </c>
      <c r="I62" s="50" t="s">
        <v>69</v>
      </c>
      <c r="J62" s="36" t="s">
        <v>68</v>
      </c>
    </row>
    <row r="63" spans="8:10" x14ac:dyDescent="0.3">
      <c r="H63" s="35" t="s">
        <v>70</v>
      </c>
      <c r="I63" s="50" t="s">
        <v>246</v>
      </c>
      <c r="J63" s="36" t="s">
        <v>71</v>
      </c>
    </row>
    <row r="64" spans="8:10" x14ac:dyDescent="0.3">
      <c r="H64" s="35" t="s">
        <v>70</v>
      </c>
      <c r="I64" s="50" t="s">
        <v>248</v>
      </c>
      <c r="J64" s="36" t="s">
        <v>72</v>
      </c>
    </row>
    <row r="65" spans="8:10" x14ac:dyDescent="0.3">
      <c r="H65" s="35" t="s">
        <v>70</v>
      </c>
      <c r="I65" s="50" t="s">
        <v>74</v>
      </c>
      <c r="J65" s="36" t="s">
        <v>73</v>
      </c>
    </row>
    <row r="66" spans="8:10" x14ac:dyDescent="0.3">
      <c r="H66" s="35" t="s">
        <v>70</v>
      </c>
      <c r="I66" s="50" t="s">
        <v>76</v>
      </c>
      <c r="J66" s="36" t="s">
        <v>75</v>
      </c>
    </row>
    <row r="67" spans="8:10" x14ac:dyDescent="0.3">
      <c r="H67" s="35" t="s">
        <v>70</v>
      </c>
      <c r="I67" s="50" t="s">
        <v>78</v>
      </c>
      <c r="J67" s="36" t="s">
        <v>77</v>
      </c>
    </row>
    <row r="68" spans="8:10" x14ac:dyDescent="0.3">
      <c r="H68" s="35" t="s">
        <v>70</v>
      </c>
      <c r="I68" s="50" t="s">
        <v>80</v>
      </c>
      <c r="J68" s="36" t="s">
        <v>79</v>
      </c>
    </row>
    <row r="69" spans="8:10" x14ac:dyDescent="0.3">
      <c r="H69" s="35" t="s">
        <v>70</v>
      </c>
      <c r="I69" s="50" t="s">
        <v>82</v>
      </c>
      <c r="J69" s="36" t="s">
        <v>81</v>
      </c>
    </row>
    <row r="70" spans="8:10" x14ac:dyDescent="0.3">
      <c r="H70" s="35" t="s">
        <v>70</v>
      </c>
      <c r="I70" s="50" t="s">
        <v>84</v>
      </c>
      <c r="J70" s="36" t="s">
        <v>83</v>
      </c>
    </row>
    <row r="71" spans="8:10" x14ac:dyDescent="0.3">
      <c r="H71" s="35" t="s">
        <v>85</v>
      </c>
      <c r="I71" s="50" t="s">
        <v>87</v>
      </c>
      <c r="J71" s="36" t="s">
        <v>86</v>
      </c>
    </row>
    <row r="72" spans="8:10" x14ac:dyDescent="0.3">
      <c r="H72" s="35" t="s">
        <v>85</v>
      </c>
      <c r="I72" s="50" t="s">
        <v>89</v>
      </c>
      <c r="J72" s="36" t="s">
        <v>88</v>
      </c>
    </row>
    <row r="73" spans="8:10" x14ac:dyDescent="0.3">
      <c r="H73" s="35" t="s">
        <v>85</v>
      </c>
      <c r="I73" s="50" t="s">
        <v>91</v>
      </c>
      <c r="J73" s="36" t="s">
        <v>90</v>
      </c>
    </row>
    <row r="74" spans="8:10" x14ac:dyDescent="0.3">
      <c r="H74" s="35" t="s">
        <v>85</v>
      </c>
      <c r="I74" s="50" t="s">
        <v>93</v>
      </c>
      <c r="J74" s="36" t="s">
        <v>92</v>
      </c>
    </row>
    <row r="75" spans="8:10" x14ac:dyDescent="0.3">
      <c r="H75" s="35" t="s">
        <v>85</v>
      </c>
      <c r="I75" s="50" t="s">
        <v>95</v>
      </c>
      <c r="J75" s="36" t="s">
        <v>94</v>
      </c>
    </row>
    <row r="76" spans="8:10" x14ac:dyDescent="0.3">
      <c r="H76" s="35" t="s">
        <v>85</v>
      </c>
      <c r="I76" s="50" t="s">
        <v>97</v>
      </c>
      <c r="J76" s="36" t="s">
        <v>96</v>
      </c>
    </row>
    <row r="77" spans="8:10" x14ac:dyDescent="0.3">
      <c r="H77" s="35" t="s">
        <v>85</v>
      </c>
      <c r="I77" s="50" t="s">
        <v>99</v>
      </c>
      <c r="J77" s="36" t="s">
        <v>98</v>
      </c>
    </row>
    <row r="78" spans="8:10" x14ac:dyDescent="0.3">
      <c r="H78" s="35" t="s">
        <v>100</v>
      </c>
      <c r="I78" s="50" t="s">
        <v>102</v>
      </c>
      <c r="J78" s="36" t="s">
        <v>101</v>
      </c>
    </row>
    <row r="79" spans="8:10" x14ac:dyDescent="0.3">
      <c r="H79" s="35" t="s">
        <v>100</v>
      </c>
      <c r="I79" s="50" t="s">
        <v>104</v>
      </c>
      <c r="J79" s="36" t="s">
        <v>103</v>
      </c>
    </row>
    <row r="80" spans="8:10" x14ac:dyDescent="0.3">
      <c r="H80" s="35" t="s">
        <v>100</v>
      </c>
      <c r="I80" s="50" t="s">
        <v>106</v>
      </c>
      <c r="J80" s="36" t="s">
        <v>105</v>
      </c>
    </row>
    <row r="81" spans="8:10" x14ac:dyDescent="0.3">
      <c r="H81" s="35" t="s">
        <v>100</v>
      </c>
      <c r="I81" s="50" t="s">
        <v>108</v>
      </c>
      <c r="J81" s="36" t="s">
        <v>107</v>
      </c>
    </row>
    <row r="82" spans="8:10" x14ac:dyDescent="0.3">
      <c r="H82" s="35" t="s">
        <v>109</v>
      </c>
      <c r="I82" s="50" t="s">
        <v>267</v>
      </c>
      <c r="J82" s="36" t="s">
        <v>110</v>
      </c>
    </row>
    <row r="83" spans="8:10" x14ac:dyDescent="0.3">
      <c r="H83" s="35" t="s">
        <v>109</v>
      </c>
      <c r="I83" s="50" t="s">
        <v>112</v>
      </c>
      <c r="J83" s="36" t="s">
        <v>111</v>
      </c>
    </row>
    <row r="84" spans="8:10" x14ac:dyDescent="0.3">
      <c r="H84" s="35" t="s">
        <v>109</v>
      </c>
      <c r="I84" s="50" t="s">
        <v>114</v>
      </c>
      <c r="J84" s="36" t="s">
        <v>113</v>
      </c>
    </row>
    <row r="85" spans="8:10" x14ac:dyDescent="0.3">
      <c r="H85" s="35" t="s">
        <v>109</v>
      </c>
      <c r="I85" s="50" t="s">
        <v>116</v>
      </c>
      <c r="J85" s="36" t="s">
        <v>115</v>
      </c>
    </row>
    <row r="86" spans="8:10" x14ac:dyDescent="0.3">
      <c r="H86" s="35" t="s">
        <v>109</v>
      </c>
      <c r="I86" s="50" t="s">
        <v>118</v>
      </c>
      <c r="J86" s="36" t="s">
        <v>117</v>
      </c>
    </row>
    <row r="87" spans="8:10" x14ac:dyDescent="0.3">
      <c r="H87" s="35" t="s">
        <v>109</v>
      </c>
      <c r="I87" s="50" t="s">
        <v>120</v>
      </c>
      <c r="J87" s="36" t="s">
        <v>119</v>
      </c>
    </row>
    <row r="88" spans="8:10" x14ac:dyDescent="0.3">
      <c r="H88" s="35" t="s">
        <v>109</v>
      </c>
      <c r="I88" s="50" t="s">
        <v>122</v>
      </c>
      <c r="J88" s="36" t="s">
        <v>121</v>
      </c>
    </row>
    <row r="89" spans="8:10" x14ac:dyDescent="0.3">
      <c r="H89" s="35" t="s">
        <v>109</v>
      </c>
      <c r="I89" s="50" t="s">
        <v>124</v>
      </c>
      <c r="J89" s="36" t="s">
        <v>123</v>
      </c>
    </row>
    <row r="90" spans="8:10" x14ac:dyDescent="0.3">
      <c r="H90" s="35" t="s">
        <v>162</v>
      </c>
      <c r="I90" s="50" t="s">
        <v>164</v>
      </c>
      <c r="J90" s="36" t="s">
        <v>163</v>
      </c>
    </row>
    <row r="91" spans="8:10" x14ac:dyDescent="0.3">
      <c r="H91" s="35" t="s">
        <v>162</v>
      </c>
      <c r="I91" s="50" t="s">
        <v>166</v>
      </c>
      <c r="J91" s="36" t="s">
        <v>165</v>
      </c>
    </row>
    <row r="92" spans="8:10" x14ac:dyDescent="0.3">
      <c r="H92" s="35" t="s">
        <v>162</v>
      </c>
      <c r="I92" s="50" t="s">
        <v>281</v>
      </c>
      <c r="J92" s="36" t="s">
        <v>167</v>
      </c>
    </row>
    <row r="93" spans="8:10" x14ac:dyDescent="0.3">
      <c r="H93" s="35" t="s">
        <v>168</v>
      </c>
      <c r="I93" s="50" t="s">
        <v>170</v>
      </c>
      <c r="J93" s="36" t="s">
        <v>169</v>
      </c>
    </row>
    <row r="94" spans="8:10" x14ac:dyDescent="0.3">
      <c r="H94" s="35" t="s">
        <v>168</v>
      </c>
      <c r="I94" s="50" t="s">
        <v>172</v>
      </c>
      <c r="J94" s="36" t="s">
        <v>171</v>
      </c>
    </row>
    <row r="95" spans="8:10" x14ac:dyDescent="0.3">
      <c r="H95" s="35" t="s">
        <v>168</v>
      </c>
      <c r="I95" s="50" t="s">
        <v>174</v>
      </c>
      <c r="J95" s="36"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Cover</vt:lpstr>
      <vt:lpstr>Instructions</vt:lpstr>
      <vt:lpstr>Organization Information</vt:lpstr>
      <vt:lpstr>Benefits Information</vt:lpstr>
      <vt:lpstr>Main Campus Positions</vt:lpstr>
      <vt:lpstr>Survey Job Descriptions</vt:lpstr>
      <vt:lpstr>Ministry Descriptions</vt:lpstr>
      <vt:lpstr>Main Campus Org Chart (Example)</vt:lpstr>
      <vt:lpstr>Sheet1</vt:lpstr>
      <vt:lpstr>family</vt:lpstr>
      <vt:lpstr>Ministries</vt:lpstr>
      <vt:lpstr>Pastoral</vt:lpstr>
      <vt:lpstr>Cover!Print_Area</vt:lpstr>
      <vt:lpstr>'Main Campus Org Chart (Example)'!Print_Area</vt:lpstr>
      <vt:lpstr>'Organization Information'!Print_Area</vt:lpstr>
      <vt:lpstr>'Main Campus Positions'!Print_Titles</vt:lpstr>
      <vt:lpstr>'Ministry Descriptions'!Print_Titles</vt:lpstr>
      <vt:lpstr>'Survey Job Descriptions'!Print_Titles</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Griffith</dc:creator>
  <cp:lastModifiedBy>Melissa Bond</cp:lastModifiedBy>
  <cp:lastPrinted>2024-02-20T00:17:43Z</cp:lastPrinted>
  <dcterms:created xsi:type="dcterms:W3CDTF">2015-02-21T21:11:32Z</dcterms:created>
  <dcterms:modified xsi:type="dcterms:W3CDTF">2024-02-20T00:19:26Z</dcterms:modified>
</cp:coreProperties>
</file>